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75" windowHeight="11595" activeTab="0"/>
  </bookViews>
  <sheets>
    <sheet name="scheme’s AUM " sheetId="1" r:id="rId1"/>
    <sheet name="Transaction Report" sheetId="2" r:id="rId2"/>
    <sheet name="Investment objective" sheetId="3" r:id="rId3"/>
    <sheet name="Portfolio Dis Ser2" sheetId="4" r:id="rId4"/>
    <sheet name="Portfolio disclosure1C 3B" sheetId="5" r:id="rId5"/>
    <sheet name="Scheme’s past performance" sheetId="6" r:id="rId6"/>
    <sheet name="Expense ratios" sheetId="7" r:id="rId7"/>
    <sheet name="XDO_METADATA" sheetId="8" state="hidden" r:id="rId8"/>
  </sheets>
  <definedNames>
    <definedName name="XDO_?AUM_3?">'scheme’s AUM '!$B$2:$B$7</definedName>
    <definedName name="XDO_?EXPENSE_RATIO?">'Expense ratios'!$B$2:$B$7</definedName>
    <definedName name="XDO_?EXPENSE_RATIO_HEADER?">'Expense ratios'!$B$1</definedName>
    <definedName name="XDO_?INSTRUMENT_NAME_1?">'Portfolio Dis Ser2'!$B$13:$B$58</definedName>
    <definedName name="XDO_?INSTRUMENT_NAME_2?">'Portfolio disclosure1C 3B'!$B$13:$B$48</definedName>
    <definedName name="XDO_?ISIN_1?">'Portfolio Dis Ser2'!$C$13:$C$58</definedName>
    <definedName name="XDO_?ISIN_2?">'Portfolio disclosure1C 3B'!$C$13:$C$48</definedName>
    <definedName name="XDO_?LISTED_UNLISTED_1?">'Portfolio Dis Ser2'!$B$12:$B$53</definedName>
    <definedName name="XDO_?LISTED_UNLISTED_2?">'Portfolio disclosure1C 3B'!$B$12:$B$41</definedName>
    <definedName name="XDO_?MARKET_VALUE_1?">'Portfolio Dis Ser2'!$E$13:$E$58</definedName>
    <definedName name="XDO_?MARKET_VALUE_2?">'Portfolio disclosure1C 3B'!$E$13:$E$48</definedName>
    <definedName name="XDO_?NUM_1?">'Portfolio Dis Ser2'!$A$13:$A$58</definedName>
    <definedName name="XDO_?NUM_2?">'Portfolio disclosure1C 3B'!$A$13:$A$48</definedName>
    <definedName name="XDO_?PER_NET_ASSET_1?">'Portfolio Dis Ser2'!$F$13:$F$58</definedName>
    <definedName name="XDO_?PER_NET_ASSET_2?">'Portfolio disclosure1C 3B'!$F$13:$F$48</definedName>
    <definedName name="XDO_?PORTFOLIO_HEADER_1?">'Portfolio Dis Ser2'!$A$7</definedName>
    <definedName name="XDO_?PORTFOLIO_HEADER_2?">'Portfolio disclosure1C 3B'!$A$7</definedName>
    <definedName name="XDO_?QUANTITY_1?">'Portfolio Dis Ser2'!$D$13:$D$58</definedName>
    <definedName name="XDO_?QUANTITY_2?">'Portfolio disclosure1C 3B'!$D$13:$D$48</definedName>
    <definedName name="XDO_?SCHEME_AUM_HEADER?">'scheme’s AUM '!$B$1</definedName>
    <definedName name="XDO_?SCHEME_NAME?">'Scheme’s past performance'!$A$3:$A$7</definedName>
    <definedName name="XDO_?SCHEME_NAME_3?">'scheme’s AUM '!$A$2:$A$7</definedName>
    <definedName name="XDO_?SCHEME_NAME_4?">'Expense ratios'!$A$2:$A$7</definedName>
    <definedName name="XDO_?SINCE_BENCHMARK_XIRR?">'Scheme’s past performance'!$I$3:$I$7</definedName>
    <definedName name="XDO_?SINCE_SCHEME_XIRR?">'Scheme’s past performance'!$H$3:$H$7</definedName>
    <definedName name="XDO_?ST_AUM_1?">'Portfolio Dis Ser2'!$E$16</definedName>
    <definedName name="XDO_?ST_AUM_2?">'Portfolio disclosure1C 3B'!$E$17</definedName>
    <definedName name="XDO_?ST_CBLO_MARKET_VALUE_1?">'Portfolio Dis Ser2'!$E$15</definedName>
    <definedName name="XDO_?ST_CBLO_MARKET_VALUE_2?">'Portfolio disclosure1C 3B'!$E$16</definedName>
    <definedName name="XDO_?ST_CBLO_PER_NET_ASST_1?">'Portfolio Dis Ser2'!$F$15</definedName>
    <definedName name="XDO_?ST_CBLO_PER_NET_ASST_2?">'Portfolio disclosure1C 3B'!$F$16</definedName>
    <definedName name="XDO_?ST_MARKET_VALUE_1?">'Portfolio Dis Ser2'!$E$14</definedName>
    <definedName name="XDO_?ST_MARKET_VALUE_2?">'Portfolio disclosure1C 3B'!$E$14</definedName>
    <definedName name="XDO_?ST_PER_NET_ASSET_1?">'Portfolio Dis Ser2'!$F$14</definedName>
    <definedName name="XDO_?ST_PER_NET_ASSET_2?">'Portfolio disclosure1C 3B'!$F$14</definedName>
    <definedName name="XDO_?ST_SCHEME_NAME_1?">'Portfolio Dis Ser2'!$A$9:$A$17</definedName>
    <definedName name="XDO_?ST_SCHEME_NAME_2?">'Portfolio disclosure1C 3B'!$A$9:$A$13</definedName>
    <definedName name="XDO_?ST_UNDRAWN_AMOUNT_SCHEME_1?">'Portfolio Dis Ser2'!$B$17</definedName>
    <definedName name="XDO_?ST_UNDRAWN_SCHEME_PER_NET_ASSET_1?">'Portfolio Dis Ser2'!$F$17</definedName>
    <definedName name="XDO_?YEAR1_BENCHMARK_XIRR?">'Scheme’s past performance'!$C$3:$C$7</definedName>
    <definedName name="XDO_?YEAR1_SCHEME_XIRR?">'Scheme’s past performance'!$B$3:$B$7</definedName>
    <definedName name="XDO_?YEAR3_BENCHMARK_XIRR?">'Scheme’s past performance'!$E$3:$E$7</definedName>
    <definedName name="XDO_?YEAR3_SCHEME_XIRR?">'Scheme’s past performance'!$D$3:$D$7</definedName>
    <definedName name="XDO_?YEAR5_BENCHMARK_XIRR?">'Scheme’s past performance'!$G$3:$G$7</definedName>
    <definedName name="XDO_?YEAR5_SCHEME_XIRR?">'Scheme’s past performance'!$F$3:$F$7</definedName>
    <definedName name="XDO_GROUP_?G_1?">'Portfolio Dis Ser2'!$A$9:$F$63</definedName>
    <definedName name="XDO_GROUP_?G_2?">'Portfolio Dis Ser2'!$A$47:$F$58</definedName>
    <definedName name="XDO_GROUP_?G_3?">'Portfolio Dis Ser2'!$A$55:$F$58</definedName>
    <definedName name="XDO_GROUP_?G_4?">'Portfolio disclosure1C 3B'!$A$9:$F$53</definedName>
    <definedName name="XDO_GROUP_?G_5?">'Portfolio disclosure1C 3B'!$A$35:$F$48</definedName>
    <definedName name="XDO_GROUP_?G_6?">'Portfolio disclosure1C 3B'!$A$43:$F$48</definedName>
    <definedName name="XDO_GROUP_?G_7?">'scheme’s AUM '!$A$2:$B$7</definedName>
    <definedName name="XDO_GROUP_?G_8?">'Expense ratios'!$A$2:$B$7</definedName>
    <definedName name="XDO_GROUP_?G_9?">'Scheme’s past performance'!$A$3:$I$7</definedName>
  </definedNames>
  <calcPr fullCalcOnLoad="1"/>
</workbook>
</file>

<file path=xl/sharedStrings.xml><?xml version="1.0" encoding="utf-8"?>
<sst xmlns="http://schemas.openxmlformats.org/spreadsheetml/2006/main" count="2147" uniqueCount="232">
  <si>
    <t>Scheme Name</t>
  </si>
  <si>
    <t>Feb-2024</t>
  </si>
  <si>
    <t>IL&amp;FS IDF Series 1C</t>
  </si>
  <si>
    <t>IL&amp;FS IDF Series 2A</t>
  </si>
  <si>
    <t>IL&amp;FS IDF Series 2B</t>
  </si>
  <si>
    <t>IL&amp;FS IDF Series 2C</t>
  </si>
  <si>
    <t>IL&amp;FS IDF Series 3B</t>
  </si>
  <si>
    <t>TOTAL</t>
  </si>
  <si>
    <t>To generate income and capital appreciation by investing primarily in infrastructure debt instruments as permitted by SEBI from time to time</t>
  </si>
  <si>
    <t>There is no assurance or guarantee that the objective of the Scheme will be realised</t>
  </si>
  <si>
    <t>IL&amp;FS Infrastructure Debt Fund - Series 2-A, 2-B and 2-C</t>
  </si>
  <si>
    <t>The IL&amp;FS Financial Centre, 1st Floor, Plot C-22, G-Block, Bandra Kurla Complex, Bandra East, Mumbai-400051 (www.ilfsinfrafund.com)</t>
  </si>
  <si>
    <t>Portfolio as on  February 29 2024</t>
  </si>
  <si>
    <t>Sr. No.</t>
  </si>
  <si>
    <t>Name of Instrument</t>
  </si>
  <si>
    <t>ISIN</t>
  </si>
  <si>
    <t>Quantity</t>
  </si>
  <si>
    <t>Market value</t>
  </si>
  <si>
    <t>% to Net Assets</t>
  </si>
  <si>
    <t>(` In lakhs)</t>
  </si>
  <si>
    <t>Non Convertible Debentures-Listed</t>
  </si>
  <si>
    <t>Jamnagar Utilities &amp; Power Pvt Ltd</t>
  </si>
  <si>
    <t>INE936D07075</t>
  </si>
  <si>
    <t>Bharti Hexacom Limited</t>
  </si>
  <si>
    <t>INE343G08026</t>
  </si>
  <si>
    <t>Tata Realty and Infrastructure Limited</t>
  </si>
  <si>
    <t>INE371K08169</t>
  </si>
  <si>
    <t>NTPC Limited</t>
  </si>
  <si>
    <t>INE733E07JO9</t>
  </si>
  <si>
    <t>Power Grid Corporation of India Limited</t>
  </si>
  <si>
    <t>INE752E07LQ0</t>
  </si>
  <si>
    <t>Non Convertible Debentures-Privately placed (Unlisted)</t>
  </si>
  <si>
    <t>Total</t>
  </si>
  <si>
    <t>Triparty CBLO, Current Assets and Current Liabilities</t>
  </si>
  <si>
    <t>Undrawn Amount for Scheme 2A</t>
  </si>
  <si>
    <t>Clean Max Enviro Energy Solution Pvt Ltd</t>
  </si>
  <si>
    <t>INE647U07023</t>
  </si>
  <si>
    <t>Bhilangana Hydro Power Limited</t>
  </si>
  <si>
    <t>INE453I07203</t>
  </si>
  <si>
    <t>Kanchanjunga Power Company Pvt Ltd</t>
  </si>
  <si>
    <t>INE117N07089</t>
  </si>
  <si>
    <t>Emami Frank Ross Limited</t>
  </si>
  <si>
    <t>INE711X07062</t>
  </si>
  <si>
    <t>Shrem Infra Invest Pvt Ltd</t>
  </si>
  <si>
    <t>INE391V07026</t>
  </si>
  <si>
    <t>Utkarsh Trading &amp; Holdings Ltd</t>
  </si>
  <si>
    <t>INE0CUZ07059</t>
  </si>
  <si>
    <t>Resco Global Wind Services Pvt Ltd</t>
  </si>
  <si>
    <t>INE0CJZ08035</t>
  </si>
  <si>
    <t>INE647U07031</t>
  </si>
  <si>
    <t>INE391V07042</t>
  </si>
  <si>
    <t>INE711X07096</t>
  </si>
  <si>
    <t>Undrawn Amount for Scheme 2B</t>
  </si>
  <si>
    <t>INE117N07097</t>
  </si>
  <si>
    <t>INE453I07211</t>
  </si>
  <si>
    <t>Undrawn Amount for Scheme 2C</t>
  </si>
  <si>
    <t>Portfolio as on   February 29 2024</t>
  </si>
  <si>
    <t>Commercial Paper</t>
  </si>
  <si>
    <t>ICICI Securities Limited</t>
  </si>
  <si>
    <t>INE763G14TI8</t>
  </si>
  <si>
    <t>Inox Wind Limited</t>
  </si>
  <si>
    <t>INE066P07026</t>
  </si>
  <si>
    <t>INE066P07034</t>
  </si>
  <si>
    <t>INE711X07070</t>
  </si>
  <si>
    <t>INE453I07195</t>
  </si>
  <si>
    <t>INE733E08213</t>
  </si>
  <si>
    <t>Shrem Enterprises Pvt Ltd</t>
  </si>
  <si>
    <t>INE0P9W07013</t>
  </si>
  <si>
    <t>INE0CJZ08019</t>
  </si>
  <si>
    <t>The Bombay Burmah Trading Corp. Ltd</t>
  </si>
  <si>
    <t>INE050A07071</t>
  </si>
  <si>
    <t>DBL Infratech Private Ltd</t>
  </si>
  <si>
    <t>INE0KRJ07011</t>
  </si>
  <si>
    <t>INE0CUZ07026</t>
  </si>
  <si>
    <t>INE453I07179</t>
  </si>
  <si>
    <t>INE711X07054</t>
  </si>
  <si>
    <t>INE453I07229</t>
  </si>
  <si>
    <t>INE117N07105</t>
  </si>
  <si>
    <t>INE0KRJ07029</t>
  </si>
  <si>
    <t>INE0CJZ08043</t>
  </si>
  <si>
    <t>INE711X07088</t>
  </si>
  <si>
    <t>INE0CUZ07018</t>
  </si>
  <si>
    <t>Last 1 year</t>
  </si>
  <si>
    <t>Last 3 year</t>
  </si>
  <si>
    <t>Last 5 year</t>
  </si>
  <si>
    <t>Since inception</t>
  </si>
  <si>
    <t>Scheme return</t>
  </si>
  <si>
    <t>Benchmark *</t>
  </si>
  <si>
    <t xml:space="preserve">  *Benchmark – CRISIL Composite Bond Fund Index</t>
  </si>
  <si>
    <t>Past performance may or may not be sustained in future. Returns greater than 1 year period are compounded annualized (CAGR)</t>
  </si>
  <si>
    <t>Notes:-</t>
  </si>
  <si>
    <t>(a) The above scheme returns and benchmark are on an annual compounding basis</t>
  </si>
  <si>
    <t>(b) The above scheme return is net of applicable expenses and benchmark return is on a gross basis</t>
  </si>
  <si>
    <t>(c) For the Scheme, IL&amp;FS Infrastructure Debt Fund-Series 2, the drawdowns are yet to be completed. Hence, the NAV will be available after the completion of the drawdown</t>
  </si>
  <si>
    <t>IL&amp;FS IDF Series 3A</t>
  </si>
  <si>
    <t>Version</t>
  </si>
  <si>
    <t>ARU-dbdrv</t>
  </si>
  <si>
    <t>Extractor Version</t>
  </si>
  <si>
    <t>Template Code</t>
  </si>
  <si>
    <t>Template Type</t>
  </si>
  <si>
    <t>TYPE_EXCEL_TEMPLATE</t>
  </si>
  <si>
    <t>Preprocess XSLT File</t>
  </si>
  <si>
    <t>Last Modified Date</t>
  </si>
  <si>
    <t>Last Modified By</t>
  </si>
  <si>
    <t>Data Constraints:</t>
  </si>
  <si>
    <t>IL&amp;FS Infrastructure Debt Fund - Series 1-C</t>
  </si>
  <si>
    <t>IL&amp;FS Infrastructure Debt Fund - Series 3-B</t>
  </si>
  <si>
    <t>#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t>
  </si>
  <si>
    <t>##      Nomenclature  of "Listed status of security" shall be strictly mentioned as  Listed, Unlisted, Awaiting Listing, Not Applicable</t>
  </si>
  <si>
    <t>$       Nomenclature  of "Type of scheme"  shall be strictly mentioned as Close ended, Open ended, Interval</t>
  </si>
  <si>
    <t>$$     All date formats should be in DD-MM-YYYY</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</si>
  <si>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</si>
  <si>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</si>
  <si>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</si>
  <si>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</si>
  <si>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</si>
  <si>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</si>
  <si>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</si>
  <si>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 applicable, otherwise keep it blank)</t>
  </si>
  <si>
    <t>Type of security #</t>
  </si>
  <si>
    <t>Most Conservative Rating  of Security at the time of transaction
(If applicable, otherwise keep it blank)</t>
  </si>
  <si>
    <t>Name of Rating Agency</t>
  </si>
  <si>
    <t>Transaction Type (Buy/Sell)</t>
  </si>
  <si>
    <t>Listed status of security ##</t>
  </si>
  <si>
    <t>Mutual Fund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</si>
  <si>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</si>
  <si>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</si>
  <si>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</si>
  <si>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</si>
  <si>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</si>
  <si>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</si>
  <si>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</si>
  <si>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</si>
  <si>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</si>
  <si>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</si>
  <si>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U={(Q*R*S/100)+T)</t>
  </si>
  <si>
    <t>Yield at which Traded*</t>
  </si>
  <si>
    <t>Yield at which Valued*
*</t>
  </si>
  <si>
    <t>Type of trade*
**</t>
  </si>
  <si>
    <t>TREPS 02-Feb-2024 DEPO 10</t>
  </si>
  <si>
    <t>INCBLO020224</t>
  </si>
  <si>
    <t>TREPS</t>
  </si>
  <si>
    <t>BUY</t>
  </si>
  <si>
    <t>Not Applicable</t>
  </si>
  <si>
    <t>IL&amp;FS IDF</t>
  </si>
  <si>
    <t>Close ended</t>
  </si>
  <si>
    <t>02-02-2024</t>
  </si>
  <si>
    <t>01-02-2024</t>
  </si>
  <si>
    <t>6.5900                                             N</t>
  </si>
  <si>
    <t>TREPS 05-Feb-2024 DEPO 10</t>
  </si>
  <si>
    <t>INCBLO050224</t>
  </si>
  <si>
    <t>05-02-2024</t>
  </si>
  <si>
    <t>6.3100                                             N</t>
  </si>
  <si>
    <t>TREPS 06-Feb-2024 DEPO 10</t>
  </si>
  <si>
    <t>INCBLO060224</t>
  </si>
  <si>
    <t>06-02-2024</t>
  </si>
  <si>
    <t>TREPS 07-Feb-2024 DEPO 10</t>
  </si>
  <si>
    <t>INCBLO070224</t>
  </si>
  <si>
    <t>07-02-2024</t>
  </si>
  <si>
    <t>6.3000                                             N</t>
  </si>
  <si>
    <t>TREPS 08-Feb-2024 DEPO 10</t>
  </si>
  <si>
    <t>INCBLO080224</t>
  </si>
  <si>
    <t>08-02-2024</t>
  </si>
  <si>
    <t>6.4400                                             N</t>
  </si>
  <si>
    <t>TREPS 09-Feb-2024 DEPO 10</t>
  </si>
  <si>
    <t>INCBLO090224</t>
  </si>
  <si>
    <t>09-02-2024</t>
  </si>
  <si>
    <t>6.6500                                             N</t>
  </si>
  <si>
    <t>TREPS 12-Feb-2024 DEPO 10</t>
  </si>
  <si>
    <t>INCBLO120224</t>
  </si>
  <si>
    <t>12-02-2024</t>
  </si>
  <si>
    <t>6.7000                                             N</t>
  </si>
  <si>
    <t>6.7500                                             N</t>
  </si>
  <si>
    <t>TREPS 13-Feb-2024 DEPO 10</t>
  </si>
  <si>
    <t>INCBLO130224</t>
  </si>
  <si>
    <t>13-02-2024</t>
  </si>
  <si>
    <t>6.7200                                             N</t>
  </si>
  <si>
    <t>TREPS 14-Feb-2024 DEPO 10</t>
  </si>
  <si>
    <t>INCBLO140224</t>
  </si>
  <si>
    <t>14-02-2024</t>
  </si>
  <si>
    <t>6.6700                                             N</t>
  </si>
  <si>
    <t>TREPS 15-Feb-2024 DEPO 10</t>
  </si>
  <si>
    <t>INCBLO150224</t>
  </si>
  <si>
    <t>15-02-2024</t>
  </si>
  <si>
    <t>6.6800                                             N</t>
  </si>
  <si>
    <t>TREPS 16-Feb-2024 DEPO 10</t>
  </si>
  <si>
    <t>INCBLO160224</t>
  </si>
  <si>
    <t>16-02-2024</t>
  </si>
  <si>
    <t>6.6300                                             N</t>
  </si>
  <si>
    <t>TREPS 20-Feb-2024 DEPO 10</t>
  </si>
  <si>
    <t>INCBLO200224</t>
  </si>
  <si>
    <t>20-02-2024</t>
  </si>
  <si>
    <t>6.7300                                             N</t>
  </si>
  <si>
    <t>7.09 Tata Realty And Infra Ltd Jun 2024</t>
  </si>
  <si>
    <t>Debentures</t>
  </si>
  <si>
    <t>AA+</t>
  </si>
  <si>
    <t>ICRA</t>
  </si>
  <si>
    <t>Listed</t>
  </si>
  <si>
    <t>21-06-2024</t>
  </si>
  <si>
    <t>Secondary Market Trade</t>
  </si>
  <si>
    <t>TREPS 21-Feb-2024 DEPO 10</t>
  </si>
  <si>
    <t>INCBLO210224</t>
  </si>
  <si>
    <t>21-02-2024</t>
  </si>
  <si>
    <t>6.4000                                             N</t>
  </si>
  <si>
    <t>TREPS 22-Feb-2024 DEPO 10</t>
  </si>
  <si>
    <t>INCBLO220224</t>
  </si>
  <si>
    <t>22-02-2024</t>
  </si>
  <si>
    <t>6.2700                                             N</t>
  </si>
  <si>
    <t>TREPS 23-Feb-2024 DEPO 10</t>
  </si>
  <si>
    <t>INCBLO230224</t>
  </si>
  <si>
    <t>23-02-2024</t>
  </si>
  <si>
    <t>6.2600                                             N</t>
  </si>
  <si>
    <t>TREPS 26-Feb-2024 DEPO 10</t>
  </si>
  <si>
    <t>INCBLO260224</t>
  </si>
  <si>
    <t>26-02-2024</t>
  </si>
  <si>
    <t>TREPS 27-Feb-2024 DEPO 10</t>
  </si>
  <si>
    <t>INCBLO270224</t>
  </si>
  <si>
    <t>27-02-2024</t>
  </si>
  <si>
    <t>TREPS 28-Feb-2024 DEPO 10</t>
  </si>
  <si>
    <t>INCBLO280224</t>
  </si>
  <si>
    <t>28-02-2024</t>
  </si>
  <si>
    <t>TREPS 29-Feb-2024 DEPO 10</t>
  </si>
  <si>
    <t>INCBLO290224</t>
  </si>
  <si>
    <t>29-02-2024</t>
  </si>
  <si>
    <t>6.4100                                             N</t>
  </si>
  <si>
    <t>ICICI Securities Ltd CP 29APR24(ILFS)</t>
  </si>
  <si>
    <t>A1+</t>
  </si>
  <si>
    <t>29-04-2024</t>
  </si>
  <si>
    <t>Primary Market</t>
  </si>
  <si>
    <t>TREPS 01-Mar-2024 DEPO 10</t>
  </si>
  <si>
    <t>INCBLO010324</t>
  </si>
  <si>
    <t>01-03-2024</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</si>
</sst>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_ * #,##0_)_£_ ;_ * \(#,##0\)_£_ ;_ * &quot;-&quot;??_)_£_ ;_ @_ "/>
    <numFmt numFmtId="185" formatCode="_(* #,##0_);_(* \(#,##0\);_(* &quot;-&quot;??_);_(@_)"/>
    <numFmt numFmtId="186" formatCode="#,##0.00_ ;\-#,##0.00\ "/>
    <numFmt numFmtId="187" formatCode="dd\-mm\-yyyy"/>
    <numFmt numFmtId="188" formatCode="0.000000"/>
    <numFmt numFmtId="189" formatCode="0.0000"/>
  </numFmts>
  <fonts count="59">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6"/>
      <name val="ＭＳ Ｐゴシック"/>
      <family val="3"/>
    </font>
    <font>
      <sz val="12"/>
      <name val="Times New Roman"/>
      <family val="1"/>
    </font>
    <font>
      <b/>
      <sz val="12"/>
      <color indexed="9"/>
      <name val="Times New Roman"/>
      <family val="1"/>
    </font>
    <font>
      <sz val="11"/>
      <name val="Times New Roman"/>
      <family val="1"/>
    </font>
    <font>
      <b/>
      <sz val="11"/>
      <color indexed="8"/>
      <name val="Times New Roman"/>
      <family val="1"/>
    </font>
    <font>
      <b/>
      <sz val="11"/>
      <color indexed="9"/>
      <name val="Times New Roman"/>
      <family val="1"/>
    </font>
    <font>
      <b/>
      <sz val="11"/>
      <name val="Times New Roman"/>
      <family val="1"/>
    </font>
    <font>
      <b/>
      <sz val="11"/>
      <color indexed="8"/>
      <name val="Calibri"/>
      <family val="2"/>
    </font>
    <font>
      <sz val="11"/>
      <color indexed="8"/>
      <name val="Times New Roman"/>
      <family val="1"/>
    </font>
    <font>
      <u val="single"/>
      <sz val="11"/>
      <color indexed="8"/>
      <name val="Calibri"/>
      <family val="2"/>
    </font>
    <font>
      <b/>
      <sz val="10"/>
      <color indexed="8"/>
      <name val="Times New Roman"/>
      <family val="1"/>
    </font>
    <font>
      <b/>
      <sz val="8"/>
      <color indexed="8"/>
      <name val="Times New Roman"/>
      <family val="1"/>
    </font>
    <font>
      <b/>
      <u val="single"/>
      <sz val="12"/>
      <color indexed="8"/>
      <name val="Times New Roman"/>
      <family val="1"/>
    </font>
    <font>
      <sz val="10"/>
      <color indexed="8"/>
      <name val="Times New Roman"/>
      <family val="1"/>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b/>
      <sz val="9"/>
      <name val="Calibri"/>
      <family val="2"/>
    </font>
    <font>
      <sz val="10"/>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0"/>
      <color theme="1"/>
      <name val="Times New Roman"/>
      <family val="1"/>
    </font>
    <font>
      <b/>
      <sz val="10"/>
      <color rgb="FF00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62"/>
        <bgColor indexed="64"/>
      </patternFill>
    </fill>
    <fill>
      <patternFill patternType="solid">
        <fgColor indexed="8"/>
        <bgColor indexed="64"/>
      </patternFill>
    </fill>
    <fill>
      <patternFill patternType="solid">
        <fgColor indexed="29"/>
        <bgColor indexed="64"/>
      </patternFill>
    </fill>
    <fill>
      <patternFill patternType="solid">
        <fgColor theme="6" tint="0.59999001026153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1" fillId="31" borderId="7" applyNumberFormat="0" applyFont="0" applyAlignment="0" applyProtection="0"/>
    <xf numFmtId="0" fontId="53" fillId="26"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2">
    <xf numFmtId="0" fontId="0" fillId="0" borderId="0" xfId="0" applyFont="1" applyAlignment="1">
      <alignment/>
    </xf>
    <xf numFmtId="0" fontId="2" fillId="32" borderId="10" xfId="0" applyFont="1" applyFill="1" applyBorder="1" applyAlignment="1">
      <alignment/>
    </xf>
    <xf numFmtId="0" fontId="3" fillId="32" borderId="10" xfId="0" applyFont="1" applyFill="1" applyBorder="1" applyAlignment="1">
      <alignment/>
    </xf>
    <xf numFmtId="0" fontId="2" fillId="0" borderId="0" xfId="0" applyFont="1" applyAlignment="1">
      <alignment/>
    </xf>
    <xf numFmtId="0" fontId="3" fillId="0" borderId="0" xfId="0" applyFont="1" applyAlignment="1">
      <alignment/>
    </xf>
    <xf numFmtId="0" fontId="3" fillId="32" borderId="10" xfId="0" applyFont="1" applyFill="1" applyBorder="1" applyAlignment="1">
      <alignment wrapText="1"/>
    </xf>
    <xf numFmtId="0" fontId="3" fillId="32" borderId="10" xfId="60" applyFont="1" applyFill="1" applyBorder="1">
      <alignment/>
      <protection/>
    </xf>
    <xf numFmtId="15" fontId="3" fillId="32" borderId="10" xfId="60" applyNumberFormat="1" applyFont="1" applyFill="1" applyBorder="1" applyAlignment="1">
      <alignment horizontal="left"/>
      <protection/>
    </xf>
    <xf numFmtId="0" fontId="0" fillId="0" borderId="0" xfId="0" applyAlignment="1">
      <alignment wrapText="1"/>
    </xf>
    <xf numFmtId="0" fontId="6" fillId="0" borderId="0" xfId="58" applyFont="1" applyFill="1" applyBorder="1" applyAlignment="1">
      <alignment horizontal="center" vertical="top" wrapText="1"/>
      <protection/>
    </xf>
    <xf numFmtId="184" fontId="7" fillId="0" borderId="0" xfId="44" applyNumberFormat="1" applyFont="1" applyFill="1" applyBorder="1" applyAlignment="1">
      <alignment horizontal="center" vertical="top" wrapText="1"/>
    </xf>
    <xf numFmtId="0" fontId="0" fillId="0" borderId="0" xfId="0" applyBorder="1" applyAlignment="1">
      <alignment/>
    </xf>
    <xf numFmtId="0" fontId="8" fillId="0" borderId="10" xfId="58" applyFont="1" applyFill="1" applyBorder="1">
      <alignment/>
      <protection/>
    </xf>
    <xf numFmtId="0" fontId="13" fillId="0" borderId="10" xfId="0" applyFont="1" applyBorder="1" applyAlignment="1">
      <alignment/>
    </xf>
    <xf numFmtId="0" fontId="9" fillId="33" borderId="10" xfId="58" applyFont="1" applyFill="1" applyBorder="1">
      <alignment/>
      <protection/>
    </xf>
    <xf numFmtId="39" fontId="10" fillId="34" borderId="10" xfId="44" applyNumberFormat="1" applyFont="1" applyFill="1" applyBorder="1" applyAlignment="1">
      <alignment horizontal="center" vertical="top" wrapText="1"/>
    </xf>
    <xf numFmtId="185" fontId="8" fillId="0" borderId="10" xfId="44" applyNumberFormat="1" applyFont="1" applyFill="1" applyBorder="1" applyAlignment="1">
      <alignment/>
    </xf>
    <xf numFmtId="39" fontId="8" fillId="0" borderId="10" xfId="58" applyNumberFormat="1" applyFont="1" applyFill="1" applyBorder="1">
      <alignment/>
      <protection/>
    </xf>
    <xf numFmtId="10" fontId="8" fillId="0" borderId="10" xfId="58" applyNumberFormat="1" applyFont="1" applyFill="1" applyBorder="1">
      <alignment/>
      <protection/>
    </xf>
    <xf numFmtId="4" fontId="13" fillId="0" borderId="10" xfId="0" applyNumberFormat="1" applyFont="1" applyBorder="1" applyAlignment="1">
      <alignment/>
    </xf>
    <xf numFmtId="10" fontId="13" fillId="0" borderId="10" xfId="0" applyNumberFormat="1" applyFont="1" applyBorder="1" applyAlignment="1">
      <alignment/>
    </xf>
    <xf numFmtId="0" fontId="8" fillId="0" borderId="10" xfId="58" applyFont="1" applyBorder="1">
      <alignment/>
      <protection/>
    </xf>
    <xf numFmtId="39" fontId="9" fillId="33" borderId="10" xfId="58" applyNumberFormat="1" applyFont="1" applyFill="1" applyBorder="1">
      <alignment/>
      <protection/>
    </xf>
    <xf numFmtId="10" fontId="9" fillId="33" borderId="10" xfId="58" applyNumberFormat="1" applyFont="1" applyFill="1" applyBorder="1">
      <alignment/>
      <protection/>
    </xf>
    <xf numFmtId="171" fontId="8" fillId="0" borderId="10" xfId="44" applyFont="1" applyFill="1" applyBorder="1" applyAlignment="1">
      <alignment/>
    </xf>
    <xf numFmtId="10" fontId="9" fillId="33" borderId="10" xfId="58" applyNumberFormat="1" applyFont="1" applyFill="1" applyBorder="1" applyAlignment="1">
      <alignment horizontal="right"/>
      <protection/>
    </xf>
    <xf numFmtId="4" fontId="11" fillId="0" borderId="10" xfId="59" applyNumberFormat="1" applyFont="1" applyFill="1" applyBorder="1">
      <alignment/>
      <protection/>
    </xf>
    <xf numFmtId="185" fontId="11" fillId="0" borderId="10" xfId="42" applyNumberFormat="1" applyFont="1" applyFill="1" applyBorder="1" applyAlignment="1">
      <alignment/>
    </xf>
    <xf numFmtId="0" fontId="8" fillId="0" borderId="10" xfId="58" applyFont="1" applyFill="1" applyBorder="1" applyAlignment="1">
      <alignment/>
      <protection/>
    </xf>
    <xf numFmtId="0" fontId="12" fillId="0" borderId="11" xfId="0" applyFont="1" applyBorder="1" applyAlignment="1">
      <alignment horizontal="center"/>
    </xf>
    <xf numFmtId="17" fontId="12" fillId="0" borderId="12" xfId="0" applyNumberFormat="1" applyFont="1" applyBorder="1" applyAlignment="1">
      <alignment horizontal="center"/>
    </xf>
    <xf numFmtId="0" fontId="0" fillId="0" borderId="13" xfId="0" applyBorder="1" applyAlignment="1">
      <alignment/>
    </xf>
    <xf numFmtId="185" fontId="1" fillId="0" borderId="14" xfId="42" applyNumberFormat="1" applyFont="1" applyBorder="1" applyAlignment="1">
      <alignment/>
    </xf>
    <xf numFmtId="0" fontId="14" fillId="0" borderId="0" xfId="0" applyFont="1" applyAlignment="1">
      <alignment/>
    </xf>
    <xf numFmtId="17" fontId="0" fillId="0" borderId="0" xfId="0" applyNumberFormat="1" applyAlignment="1">
      <alignment/>
    </xf>
    <xf numFmtId="0" fontId="15" fillId="0" borderId="10" xfId="0" applyFont="1" applyBorder="1" applyAlignment="1">
      <alignment vertical="top" wrapText="1"/>
    </xf>
    <xf numFmtId="0" fontId="0" fillId="0" borderId="10" xfId="0" applyBorder="1" applyAlignment="1">
      <alignment/>
    </xf>
    <xf numFmtId="10" fontId="1" fillId="0" borderId="10" xfId="63" applyNumberFormat="1" applyFont="1" applyBorder="1" applyAlignment="1">
      <alignment/>
    </xf>
    <xf numFmtId="0" fontId="0" fillId="0" borderId="0" xfId="0" applyAlignment="1">
      <alignment vertical="top"/>
    </xf>
    <xf numFmtId="0" fontId="17" fillId="0" borderId="0" xfId="0" applyFont="1" applyAlignment="1">
      <alignment vertical="top"/>
    </xf>
    <xf numFmtId="0" fontId="18" fillId="0" borderId="0" xfId="0" applyFont="1" applyAlignment="1">
      <alignment vertical="top"/>
    </xf>
    <xf numFmtId="0" fontId="19" fillId="0" borderId="0" xfId="0" applyFont="1" applyAlignment="1">
      <alignment vertical="top"/>
    </xf>
    <xf numFmtId="0" fontId="6" fillId="0" borderId="0" xfId="58" applyFont="1" applyFill="1" applyBorder="1" applyAlignment="1">
      <alignment horizontal="center" vertical="top" wrapText="1"/>
      <protection/>
    </xf>
    <xf numFmtId="184" fontId="7" fillId="35" borderId="0" xfId="44" applyNumberFormat="1" applyFont="1" applyFill="1" applyBorder="1" applyAlignment="1">
      <alignment horizontal="center" vertical="top" wrapText="1"/>
    </xf>
    <xf numFmtId="0" fontId="10" fillId="36" borderId="15" xfId="58" applyFont="1" applyFill="1" applyBorder="1" applyAlignment="1">
      <alignment horizontal="center" vertical="top" wrapText="1"/>
      <protection/>
    </xf>
    <xf numFmtId="0" fontId="10" fillId="36" borderId="16" xfId="58" applyFont="1" applyFill="1" applyBorder="1" applyAlignment="1">
      <alignment horizontal="center" vertical="top" wrapText="1"/>
      <protection/>
    </xf>
    <xf numFmtId="0" fontId="10" fillId="36" borderId="17" xfId="58" applyFont="1" applyFill="1" applyBorder="1" applyAlignment="1">
      <alignment horizontal="center" vertical="top" wrapText="1"/>
      <protection/>
    </xf>
    <xf numFmtId="0" fontId="10" fillId="34" borderId="18" xfId="58" applyFont="1" applyFill="1" applyBorder="1" applyAlignment="1">
      <alignment horizontal="center" vertical="top" wrapText="1"/>
      <protection/>
    </xf>
    <xf numFmtId="0" fontId="10" fillId="34" borderId="19" xfId="58" applyFont="1" applyFill="1" applyBorder="1" applyAlignment="1">
      <alignment horizontal="center" vertical="top" wrapText="1"/>
      <protection/>
    </xf>
    <xf numFmtId="184" fontId="10" fillId="34" borderId="18" xfId="44" applyNumberFormat="1" applyFont="1" applyFill="1" applyBorder="1" applyAlignment="1">
      <alignment horizontal="center" vertical="top" wrapText="1"/>
    </xf>
    <xf numFmtId="184" fontId="10" fillId="34" borderId="19" xfId="44" applyNumberFormat="1" applyFont="1" applyFill="1" applyBorder="1" applyAlignment="1">
      <alignment horizontal="center" vertical="top" wrapText="1"/>
    </xf>
    <xf numFmtId="10" fontId="10" fillId="34" borderId="18" xfId="64" applyNumberFormat="1" applyFont="1" applyFill="1" applyBorder="1" applyAlignment="1">
      <alignment horizontal="center" vertical="top" wrapText="1"/>
    </xf>
    <xf numFmtId="10" fontId="10" fillId="34" borderId="19" xfId="64" applyNumberFormat="1" applyFont="1" applyFill="1" applyBorder="1" applyAlignment="1">
      <alignment horizontal="center" vertical="top" wrapText="1"/>
    </xf>
    <xf numFmtId="0" fontId="15" fillId="0" borderId="0" xfId="0" applyFont="1" applyFill="1" applyBorder="1" applyAlignment="1">
      <alignment horizontal="left" vertical="top" wrapText="1"/>
    </xf>
    <xf numFmtId="0" fontId="18" fillId="0" borderId="0" xfId="0" applyFont="1" applyBorder="1" applyAlignment="1">
      <alignment horizontal="left" vertical="top" wrapText="1"/>
    </xf>
    <xf numFmtId="0" fontId="15" fillId="0" borderId="18" xfId="0" applyFont="1" applyBorder="1" applyAlignment="1">
      <alignment horizontal="center" vertical="top" wrapText="1"/>
    </xf>
    <xf numFmtId="0" fontId="15" fillId="0" borderId="19" xfId="0" applyFont="1" applyBorder="1" applyAlignment="1">
      <alignment horizontal="center" vertical="top" wrapText="1"/>
    </xf>
    <xf numFmtId="0" fontId="15" fillId="0" borderId="15" xfId="0" applyFont="1" applyBorder="1" applyAlignment="1">
      <alignment horizontal="center" vertical="top" wrapText="1"/>
    </xf>
    <xf numFmtId="0" fontId="15" fillId="0" borderId="17" xfId="0" applyFont="1" applyBorder="1" applyAlignment="1">
      <alignment horizontal="center" vertical="top" wrapText="1"/>
    </xf>
    <xf numFmtId="0" fontId="16" fillId="0" borderId="0" xfId="0" applyFont="1" applyBorder="1" applyAlignment="1">
      <alignment horizontal="left" vertical="top"/>
    </xf>
    <xf numFmtId="0" fontId="0" fillId="0" borderId="0" xfId="0" applyFont="1" applyFill="1" applyBorder="1" applyAlignment="1">
      <alignment horizontal="left" vertical="top"/>
    </xf>
    <xf numFmtId="0" fontId="57" fillId="0" borderId="0" xfId="0" applyFont="1" applyFill="1" applyBorder="1" applyAlignment="1">
      <alignment horizontal="left" vertical="top"/>
    </xf>
    <xf numFmtId="0" fontId="37" fillId="37" borderId="10" xfId="59" applyFont="1" applyFill="1" applyBorder="1" applyAlignment="1">
      <alignment horizontal="center" vertical="center" wrapText="1"/>
      <protection/>
    </xf>
    <xf numFmtId="0" fontId="58" fillId="37" borderId="10" xfId="59" applyFont="1" applyFill="1" applyBorder="1" applyAlignment="1">
      <alignment horizontal="center" vertical="top" wrapText="1"/>
      <protection/>
    </xf>
    <xf numFmtId="0" fontId="58" fillId="37" borderId="10" xfId="59" applyFont="1" applyFill="1" applyBorder="1" applyAlignment="1">
      <alignment horizontal="center" vertical="center" wrapText="1"/>
      <protection/>
    </xf>
    <xf numFmtId="187" fontId="0" fillId="0" borderId="10" xfId="0" applyNumberFormat="1" applyBorder="1" applyAlignment="1">
      <alignment/>
    </xf>
    <xf numFmtId="188" fontId="0" fillId="0" borderId="10" xfId="0" applyNumberFormat="1" applyBorder="1" applyAlignment="1">
      <alignment/>
    </xf>
    <xf numFmtId="4" fontId="0" fillId="0" borderId="10" xfId="0" applyNumberFormat="1" applyBorder="1" applyAlignment="1">
      <alignment/>
    </xf>
    <xf numFmtId="189" fontId="0" fillId="0" borderId="10" xfId="0" applyNumberFormat="1" applyBorder="1" applyAlignment="1">
      <alignment/>
    </xf>
    <xf numFmtId="22" fontId="0" fillId="0" borderId="0" xfId="0" applyNumberFormat="1" applyAlignment="1">
      <alignment/>
    </xf>
    <xf numFmtId="183" fontId="38" fillId="0" borderId="0" xfId="0" applyNumberFormat="1" applyFont="1" applyAlignment="1">
      <alignment/>
    </xf>
    <xf numFmtId="177" fontId="0" fillId="0" borderId="0" xfId="0" applyNumberFormat="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2" xfId="58"/>
    <cellStyle name="Normal 3" xfId="59"/>
    <cellStyle name="Normal_XDO_METADATA" xfId="60"/>
    <cellStyle name="Note" xfId="61"/>
    <cellStyle name="Output" xfId="62"/>
    <cellStyle name="Percent" xfId="63"/>
    <cellStyle name="Percent 2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2</xdr:col>
      <xdr:colOff>771525</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3571875" y="38100"/>
          <a:ext cx="18288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3</xdr:col>
      <xdr:colOff>76200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2952750" y="38100"/>
          <a:ext cx="18288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7"/>
  <sheetViews>
    <sheetView tabSelected="1" zoomScalePageLayoutView="0" workbookViewId="0" topLeftCell="A1">
      <selection activeCell="F7" sqref="F7"/>
    </sheetView>
  </sheetViews>
  <sheetFormatPr defaultColWidth="9.140625" defaultRowHeight="15"/>
  <cols>
    <col min="1" max="1" width="39.140625" style="0" bestFit="1" customWidth="1"/>
    <col min="2" max="2" width="15.8515625" style="0" bestFit="1" customWidth="1"/>
  </cols>
  <sheetData>
    <row r="1" spans="1:2" ht="15.75" customHeight="1">
      <c r="A1" s="29" t="s">
        <v>0</v>
      </c>
      <c r="B1" s="30" t="s">
        <v>1</v>
      </c>
    </row>
    <row r="2" spans="1:2" ht="15">
      <c r="A2" s="31" t="s">
        <v>2</v>
      </c>
      <c r="B2" s="32">
        <v>5993438095</v>
      </c>
    </row>
    <row r="3" spans="1:2" ht="15">
      <c r="A3" s="31" t="s">
        <v>3</v>
      </c>
      <c r="B3" s="32">
        <v>1931613571.18</v>
      </c>
    </row>
    <row r="4" spans="1:2" ht="15">
      <c r="A4" s="31" t="s">
        <v>4</v>
      </c>
      <c r="B4" s="32">
        <v>3285739556.92</v>
      </c>
    </row>
    <row r="5" spans="1:2" ht="15">
      <c r="A5" s="31" t="s">
        <v>5</v>
      </c>
      <c r="B5" s="32">
        <v>2590993304.42</v>
      </c>
    </row>
    <row r="6" spans="1:2" ht="15">
      <c r="A6" s="31" t="s">
        <v>6</v>
      </c>
      <c r="B6" s="32">
        <v>2411914719.02</v>
      </c>
    </row>
    <row r="7" spans="1:2" ht="15">
      <c r="A7" s="31" t="s">
        <v>7</v>
      </c>
      <c r="B7" s="32">
        <v>16213699246.54</v>
      </c>
    </row>
  </sheetData>
  <sheetProtection/>
  <printOptions/>
  <pageMargins left="0.7" right="0.7" top="0.75" bottom="0.75" header="0.3" footer="0.3"/>
  <pageSetup horizontalDpi="600" verticalDpi="600" orientation="portrait" paperSize="9" r:id="rId1"/>
  <headerFooter>
    <oddHeader>&amp;L&amp;"Tahoma,Regular"&amp;12&amp;K000000Classification : &amp;K00C000Public</oddHeader>
    <oddFooter>&amp;L&amp;"Tahoma,Regular"&amp;12&amp;K000000Classification : &amp;K00C000Public</oddFooter>
    <evenHeader>&amp;L&amp;"Tahoma,Regular"&amp;12&amp;K000000Classification?:?&amp;K00C000Public</evenHeader>
    <evenFooter>&amp;L&amp;"Tahoma,Regular"&amp;12&amp;K000000Classification?:?&amp;K00C000Public</evenFooter>
    <firstHeader>&amp;L&amp;"Tahoma,Regular"&amp;12&amp;K000000Classification?:?&amp;K00C000Public</firstHeader>
    <firstFooter>&amp;L&amp;"Tahoma,Regular"&amp;12&amp;K000000Classification?:?&amp;K00C000Public</firstFooter>
  </headerFooter>
</worksheet>
</file>

<file path=xl/worksheets/sheet2.xml><?xml version="1.0" encoding="utf-8"?>
<worksheet xmlns="http://schemas.openxmlformats.org/spreadsheetml/2006/main" xmlns:r="http://schemas.openxmlformats.org/officeDocument/2006/relationships">
  <dimension ref="A1:X145"/>
  <sheetViews>
    <sheetView zoomScalePageLayoutView="0" workbookViewId="0" topLeftCell="A1">
      <selection activeCell="D14" sqref="D14"/>
    </sheetView>
  </sheetViews>
  <sheetFormatPr defaultColWidth="9.140625" defaultRowHeight="15"/>
  <cols>
    <col min="1" max="1" width="10.57421875" style="0" customWidth="1"/>
    <col min="2" max="2" width="53.8515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5">
      <c r="A1" s="60" t="s">
        <v>107</v>
      </c>
    </row>
    <row r="2" ht="15">
      <c r="A2" s="61" t="s">
        <v>108</v>
      </c>
    </row>
    <row r="3" ht="15">
      <c r="A3" s="61" t="s">
        <v>109</v>
      </c>
    </row>
    <row r="4" ht="15">
      <c r="A4" s="60" t="s">
        <v>110</v>
      </c>
    </row>
    <row r="5" ht="15">
      <c r="A5" s="60" t="s">
        <v>111</v>
      </c>
    </row>
    <row r="6" ht="15">
      <c r="A6" s="60" t="s">
        <v>112</v>
      </c>
    </row>
    <row r="7" ht="15">
      <c r="A7" s="60" t="s">
        <v>113</v>
      </c>
    </row>
    <row r="8" ht="15">
      <c r="A8" s="60" t="s">
        <v>114</v>
      </c>
    </row>
    <row r="9" ht="15">
      <c r="A9" s="60" t="s">
        <v>115</v>
      </c>
    </row>
    <row r="11" spans="1:24" ht="114.75">
      <c r="A11" s="62" t="s">
        <v>116</v>
      </c>
      <c r="B11" s="62" t="s">
        <v>117</v>
      </c>
      <c r="C11" s="63" t="s">
        <v>118</v>
      </c>
      <c r="D11" s="64" t="s">
        <v>119</v>
      </c>
      <c r="E11" s="63" t="s">
        <v>120</v>
      </c>
      <c r="F11" s="62" t="s">
        <v>121</v>
      </c>
      <c r="G11" s="62" t="s">
        <v>122</v>
      </c>
      <c r="H11" s="62" t="s">
        <v>123</v>
      </c>
      <c r="I11" s="62" t="s">
        <v>124</v>
      </c>
      <c r="J11" s="62" t="s">
        <v>0</v>
      </c>
      <c r="K11" s="62" t="s">
        <v>125</v>
      </c>
      <c r="L11" s="62" t="s">
        <v>126</v>
      </c>
      <c r="M11" s="62" t="s">
        <v>127</v>
      </c>
      <c r="N11" s="62" t="s">
        <v>128</v>
      </c>
      <c r="O11" s="62" t="s">
        <v>129</v>
      </c>
      <c r="P11" s="62" t="s">
        <v>130</v>
      </c>
      <c r="Q11" s="62" t="s">
        <v>131</v>
      </c>
      <c r="R11" s="62" t="s">
        <v>132</v>
      </c>
      <c r="S11" s="62" t="s">
        <v>133</v>
      </c>
      <c r="T11" s="62" t="s">
        <v>134</v>
      </c>
      <c r="U11" s="62" t="s">
        <v>135</v>
      </c>
      <c r="V11" s="62" t="s">
        <v>136</v>
      </c>
      <c r="W11" s="62" t="s">
        <v>137</v>
      </c>
      <c r="X11" s="62" t="s">
        <v>138</v>
      </c>
    </row>
    <row r="12" spans="1:24" ht="15">
      <c r="A12" s="36">
        <v>1</v>
      </c>
      <c r="B12" s="36" t="s">
        <v>139</v>
      </c>
      <c r="C12" s="36" t="s">
        <v>140</v>
      </c>
      <c r="D12" s="36" t="s">
        <v>141</v>
      </c>
      <c r="E12" s="36"/>
      <c r="F12" s="36"/>
      <c r="G12" s="36" t="s">
        <v>142</v>
      </c>
      <c r="H12" s="36" t="s">
        <v>143</v>
      </c>
      <c r="I12" s="36" t="s">
        <v>144</v>
      </c>
      <c r="J12" s="36" t="s">
        <v>2</v>
      </c>
      <c r="K12" s="36" t="s">
        <v>145</v>
      </c>
      <c r="L12" s="65" t="s">
        <v>146</v>
      </c>
      <c r="M12" s="36">
        <v>1</v>
      </c>
      <c r="N12" s="65" t="s">
        <v>146</v>
      </c>
      <c r="O12" s="65" t="s">
        <v>147</v>
      </c>
      <c r="P12" s="65" t="s">
        <v>147</v>
      </c>
      <c r="Q12" s="36">
        <v>53831.717795</v>
      </c>
      <c r="R12" s="36">
        <v>10000</v>
      </c>
      <c r="S12" s="66">
        <v>99.981948</v>
      </c>
      <c r="T12" s="36">
        <v>0</v>
      </c>
      <c r="U12" s="67">
        <v>538220003.4092954</v>
      </c>
      <c r="V12" s="68" t="s">
        <v>148</v>
      </c>
      <c r="W12" s="68" t="s">
        <v>148</v>
      </c>
      <c r="X12" s="36" t="s">
        <v>141</v>
      </c>
    </row>
    <row r="13" spans="1:24" ht="15">
      <c r="A13" s="36">
        <v>2</v>
      </c>
      <c r="B13" s="36" t="s">
        <v>139</v>
      </c>
      <c r="C13" s="36" t="s">
        <v>140</v>
      </c>
      <c r="D13" s="36" t="s">
        <v>141</v>
      </c>
      <c r="E13" s="36"/>
      <c r="F13" s="36"/>
      <c r="G13" s="36" t="s">
        <v>142</v>
      </c>
      <c r="H13" s="36" t="s">
        <v>143</v>
      </c>
      <c r="I13" s="36" t="s">
        <v>144</v>
      </c>
      <c r="J13" s="36" t="s">
        <v>3</v>
      </c>
      <c r="K13" s="36" t="s">
        <v>145</v>
      </c>
      <c r="L13" s="65" t="s">
        <v>146</v>
      </c>
      <c r="M13" s="36">
        <v>1</v>
      </c>
      <c r="N13" s="65" t="s">
        <v>146</v>
      </c>
      <c r="O13" s="65" t="s">
        <v>147</v>
      </c>
      <c r="P13" s="65" t="s">
        <v>147</v>
      </c>
      <c r="Q13" s="36">
        <v>16119.493089</v>
      </c>
      <c r="R13" s="36">
        <v>10000</v>
      </c>
      <c r="S13" s="66">
        <v>99.981948</v>
      </c>
      <c r="T13" s="36">
        <v>0</v>
      </c>
      <c r="U13" s="67">
        <v>161165832.72257242</v>
      </c>
      <c r="V13" s="68" t="s">
        <v>148</v>
      </c>
      <c r="W13" s="68" t="s">
        <v>148</v>
      </c>
      <c r="X13" s="36" t="s">
        <v>141</v>
      </c>
    </row>
    <row r="14" spans="1:24" ht="15">
      <c r="A14" s="36">
        <f>A13+1</f>
        <v>3</v>
      </c>
      <c r="B14" s="36" t="s">
        <v>139</v>
      </c>
      <c r="C14" s="36" t="s">
        <v>140</v>
      </c>
      <c r="D14" s="36" t="s">
        <v>141</v>
      </c>
      <c r="E14" s="36"/>
      <c r="F14" s="36"/>
      <c r="G14" s="36" t="s">
        <v>142</v>
      </c>
      <c r="H14" s="36" t="s">
        <v>143</v>
      </c>
      <c r="I14" s="36" t="s">
        <v>144</v>
      </c>
      <c r="J14" s="36" t="s">
        <v>4</v>
      </c>
      <c r="K14" s="36" t="s">
        <v>145</v>
      </c>
      <c r="L14" s="65" t="s">
        <v>146</v>
      </c>
      <c r="M14" s="36">
        <v>1</v>
      </c>
      <c r="N14" s="65" t="s">
        <v>146</v>
      </c>
      <c r="O14" s="65" t="s">
        <v>147</v>
      </c>
      <c r="P14" s="65" t="s">
        <v>147</v>
      </c>
      <c r="Q14" s="36">
        <v>46144.116123</v>
      </c>
      <c r="R14" s="36">
        <v>10000</v>
      </c>
      <c r="S14" s="66">
        <v>99.981948</v>
      </c>
      <c r="T14" s="36">
        <v>0</v>
      </c>
      <c r="U14" s="67">
        <v>461357863.9942041</v>
      </c>
      <c r="V14" s="68" t="s">
        <v>148</v>
      </c>
      <c r="W14" s="68" t="s">
        <v>148</v>
      </c>
      <c r="X14" s="36" t="s">
        <v>141</v>
      </c>
    </row>
    <row r="15" spans="1:24" ht="15">
      <c r="A15" s="36">
        <f aca="true" t="shared" si="0" ref="A15:A78">A14+1</f>
        <v>4</v>
      </c>
      <c r="B15" s="36" t="s">
        <v>139</v>
      </c>
      <c r="C15" s="36" t="s">
        <v>140</v>
      </c>
      <c r="D15" s="36" t="s">
        <v>141</v>
      </c>
      <c r="E15" s="36"/>
      <c r="F15" s="36"/>
      <c r="G15" s="36" t="s">
        <v>142</v>
      </c>
      <c r="H15" s="36" t="s">
        <v>143</v>
      </c>
      <c r="I15" s="36" t="s">
        <v>144</v>
      </c>
      <c r="J15" s="36" t="s">
        <v>5</v>
      </c>
      <c r="K15" s="36" t="s">
        <v>145</v>
      </c>
      <c r="L15" s="65" t="s">
        <v>146</v>
      </c>
      <c r="M15" s="36">
        <v>1</v>
      </c>
      <c r="N15" s="65" t="s">
        <v>146</v>
      </c>
      <c r="O15" s="65" t="s">
        <v>147</v>
      </c>
      <c r="P15" s="65" t="s">
        <v>147</v>
      </c>
      <c r="Q15" s="36">
        <v>19910.236887</v>
      </c>
      <c r="R15" s="36">
        <v>10000</v>
      </c>
      <c r="S15" s="66">
        <v>99.981948</v>
      </c>
      <c r="T15" s="36">
        <v>0</v>
      </c>
      <c r="U15" s="67">
        <v>199066427.82624248</v>
      </c>
      <c r="V15" s="68" t="s">
        <v>148</v>
      </c>
      <c r="W15" s="68" t="s">
        <v>148</v>
      </c>
      <c r="X15" s="36" t="s">
        <v>141</v>
      </c>
    </row>
    <row r="16" spans="1:24" ht="15">
      <c r="A16" s="36">
        <f t="shared" si="0"/>
        <v>5</v>
      </c>
      <c r="B16" s="36" t="s">
        <v>139</v>
      </c>
      <c r="C16" s="36" t="s">
        <v>140</v>
      </c>
      <c r="D16" s="36" t="s">
        <v>141</v>
      </c>
      <c r="E16" s="36"/>
      <c r="F16" s="36"/>
      <c r="G16" s="36" t="s">
        <v>142</v>
      </c>
      <c r="H16" s="36" t="s">
        <v>143</v>
      </c>
      <c r="I16" s="36" t="s">
        <v>144</v>
      </c>
      <c r="J16" s="36" t="s">
        <v>6</v>
      </c>
      <c r="K16" s="36" t="s">
        <v>145</v>
      </c>
      <c r="L16" s="65" t="s">
        <v>146</v>
      </c>
      <c r="M16" s="36">
        <v>1</v>
      </c>
      <c r="N16" s="65" t="s">
        <v>146</v>
      </c>
      <c r="O16" s="65" t="s">
        <v>147</v>
      </c>
      <c r="P16" s="65" t="s">
        <v>147</v>
      </c>
      <c r="Q16" s="36">
        <v>20344.436102</v>
      </c>
      <c r="R16" s="36">
        <v>10000</v>
      </c>
      <c r="S16" s="66">
        <v>99.981948</v>
      </c>
      <c r="T16" s="36">
        <v>0</v>
      </c>
      <c r="U16" s="67">
        <v>203407636.17979273</v>
      </c>
      <c r="V16" s="68" t="s">
        <v>148</v>
      </c>
      <c r="W16" s="68" t="s">
        <v>148</v>
      </c>
      <c r="X16" s="36" t="s">
        <v>141</v>
      </c>
    </row>
    <row r="17" spans="1:24" ht="15">
      <c r="A17" s="36">
        <f t="shared" si="0"/>
        <v>6</v>
      </c>
      <c r="B17" s="36" t="s">
        <v>149</v>
      </c>
      <c r="C17" s="36" t="s">
        <v>150</v>
      </c>
      <c r="D17" s="36" t="s">
        <v>141</v>
      </c>
      <c r="E17" s="36"/>
      <c r="F17" s="36"/>
      <c r="G17" s="36" t="s">
        <v>142</v>
      </c>
      <c r="H17" s="36" t="s">
        <v>143</v>
      </c>
      <c r="I17" s="36" t="s">
        <v>144</v>
      </c>
      <c r="J17" s="36" t="s">
        <v>2</v>
      </c>
      <c r="K17" s="36" t="s">
        <v>145</v>
      </c>
      <c r="L17" s="65" t="s">
        <v>151</v>
      </c>
      <c r="M17" s="36">
        <v>3</v>
      </c>
      <c r="N17" s="65" t="s">
        <v>151</v>
      </c>
      <c r="O17" s="65" t="s">
        <v>146</v>
      </c>
      <c r="P17" s="65" t="s">
        <v>146</v>
      </c>
      <c r="Q17" s="36">
        <v>53866.14806</v>
      </c>
      <c r="R17" s="36">
        <v>10000</v>
      </c>
      <c r="S17" s="66">
        <v>99.948164</v>
      </c>
      <c r="T17" s="36">
        <v>0</v>
      </c>
      <c r="U17" s="67">
        <v>538382259.3346562</v>
      </c>
      <c r="V17" s="68" t="s">
        <v>152</v>
      </c>
      <c r="W17" s="68" t="s">
        <v>152</v>
      </c>
      <c r="X17" s="36" t="s">
        <v>141</v>
      </c>
    </row>
    <row r="18" spans="1:24" ht="15">
      <c r="A18" s="36">
        <f t="shared" si="0"/>
        <v>7</v>
      </c>
      <c r="B18" s="36" t="s">
        <v>149</v>
      </c>
      <c r="C18" s="36" t="s">
        <v>150</v>
      </c>
      <c r="D18" s="36" t="s">
        <v>141</v>
      </c>
      <c r="E18" s="36"/>
      <c r="F18" s="36"/>
      <c r="G18" s="36" t="s">
        <v>142</v>
      </c>
      <c r="H18" s="36" t="s">
        <v>143</v>
      </c>
      <c r="I18" s="36" t="s">
        <v>144</v>
      </c>
      <c r="J18" s="36" t="s">
        <v>3</v>
      </c>
      <c r="K18" s="36" t="s">
        <v>145</v>
      </c>
      <c r="L18" s="65" t="s">
        <v>151</v>
      </c>
      <c r="M18" s="36">
        <v>3</v>
      </c>
      <c r="N18" s="65" t="s">
        <v>151</v>
      </c>
      <c r="O18" s="65" t="s">
        <v>146</v>
      </c>
      <c r="P18" s="65" t="s">
        <v>146</v>
      </c>
      <c r="Q18" s="36">
        <v>16129.802966</v>
      </c>
      <c r="R18" s="36">
        <v>10000</v>
      </c>
      <c r="S18" s="66">
        <v>99.948164</v>
      </c>
      <c r="T18" s="36">
        <v>0</v>
      </c>
      <c r="U18" s="67">
        <v>161214419.003658</v>
      </c>
      <c r="V18" s="68" t="s">
        <v>152</v>
      </c>
      <c r="W18" s="68" t="s">
        <v>152</v>
      </c>
      <c r="X18" s="36" t="s">
        <v>141</v>
      </c>
    </row>
    <row r="19" spans="1:24" ht="15">
      <c r="A19" s="36">
        <f t="shared" si="0"/>
        <v>8</v>
      </c>
      <c r="B19" s="36" t="s">
        <v>149</v>
      </c>
      <c r="C19" s="36" t="s">
        <v>150</v>
      </c>
      <c r="D19" s="36" t="s">
        <v>141</v>
      </c>
      <c r="E19" s="36"/>
      <c r="F19" s="36"/>
      <c r="G19" s="36" t="s">
        <v>142</v>
      </c>
      <c r="H19" s="36" t="s">
        <v>143</v>
      </c>
      <c r="I19" s="36" t="s">
        <v>144</v>
      </c>
      <c r="J19" s="36" t="s">
        <v>4</v>
      </c>
      <c r="K19" s="36" t="s">
        <v>145</v>
      </c>
      <c r="L19" s="65" t="s">
        <v>151</v>
      </c>
      <c r="M19" s="36">
        <v>3</v>
      </c>
      <c r="N19" s="65" t="s">
        <v>151</v>
      </c>
      <c r="O19" s="65" t="s">
        <v>146</v>
      </c>
      <c r="P19" s="65" t="s">
        <v>146</v>
      </c>
      <c r="Q19" s="36">
        <v>46173.629469</v>
      </c>
      <c r="R19" s="36">
        <v>10000</v>
      </c>
      <c r="S19" s="66">
        <v>99.948164</v>
      </c>
      <c r="T19" s="36">
        <v>0</v>
      </c>
      <c r="U19" s="67">
        <v>461496948.4640273</v>
      </c>
      <c r="V19" s="68" t="s">
        <v>152</v>
      </c>
      <c r="W19" s="68" t="s">
        <v>152</v>
      </c>
      <c r="X19" s="36" t="s">
        <v>141</v>
      </c>
    </row>
    <row r="20" spans="1:24" ht="15">
      <c r="A20" s="36">
        <f t="shared" si="0"/>
        <v>9</v>
      </c>
      <c r="B20" s="36" t="s">
        <v>149</v>
      </c>
      <c r="C20" s="36" t="s">
        <v>150</v>
      </c>
      <c r="D20" s="36" t="s">
        <v>141</v>
      </c>
      <c r="E20" s="36"/>
      <c r="F20" s="36"/>
      <c r="G20" s="36" t="s">
        <v>142</v>
      </c>
      <c r="H20" s="36" t="s">
        <v>143</v>
      </c>
      <c r="I20" s="36" t="s">
        <v>144</v>
      </c>
      <c r="J20" s="36" t="s">
        <v>5</v>
      </c>
      <c r="K20" s="36" t="s">
        <v>145</v>
      </c>
      <c r="L20" s="65" t="s">
        <v>151</v>
      </c>
      <c r="M20" s="36">
        <v>3</v>
      </c>
      <c r="N20" s="65" t="s">
        <v>151</v>
      </c>
      <c r="O20" s="65" t="s">
        <v>146</v>
      </c>
      <c r="P20" s="65" t="s">
        <v>146</v>
      </c>
      <c r="Q20" s="36">
        <v>19922.971289</v>
      </c>
      <c r="R20" s="36">
        <v>10000</v>
      </c>
      <c r="S20" s="66">
        <v>99.948164</v>
      </c>
      <c r="T20" s="36">
        <v>0</v>
      </c>
      <c r="U20" s="67">
        <v>199126439.9170277</v>
      </c>
      <c r="V20" s="68" t="s">
        <v>152</v>
      </c>
      <c r="W20" s="68" t="s">
        <v>152</v>
      </c>
      <c r="X20" s="36" t="s">
        <v>141</v>
      </c>
    </row>
    <row r="21" spans="1:24" ht="15">
      <c r="A21" s="36">
        <f t="shared" si="0"/>
        <v>10</v>
      </c>
      <c r="B21" s="36" t="s">
        <v>149</v>
      </c>
      <c r="C21" s="36" t="s">
        <v>150</v>
      </c>
      <c r="D21" s="36" t="s">
        <v>141</v>
      </c>
      <c r="E21" s="36"/>
      <c r="F21" s="36"/>
      <c r="G21" s="36" t="s">
        <v>142</v>
      </c>
      <c r="H21" s="36" t="s">
        <v>143</v>
      </c>
      <c r="I21" s="36" t="s">
        <v>144</v>
      </c>
      <c r="J21" s="36" t="s">
        <v>6</v>
      </c>
      <c r="K21" s="36" t="s">
        <v>145</v>
      </c>
      <c r="L21" s="65" t="s">
        <v>151</v>
      </c>
      <c r="M21" s="36">
        <v>3</v>
      </c>
      <c r="N21" s="65" t="s">
        <v>151</v>
      </c>
      <c r="O21" s="65" t="s">
        <v>146</v>
      </c>
      <c r="P21" s="65" t="s">
        <v>146</v>
      </c>
      <c r="Q21" s="36">
        <v>20357.448214</v>
      </c>
      <c r="R21" s="36">
        <v>10000</v>
      </c>
      <c r="S21" s="66">
        <v>99.948164</v>
      </c>
      <c r="T21" s="36">
        <v>0</v>
      </c>
      <c r="U21" s="67">
        <v>203468957.00679109</v>
      </c>
      <c r="V21" s="68" t="s">
        <v>152</v>
      </c>
      <c r="W21" s="68" t="s">
        <v>152</v>
      </c>
      <c r="X21" s="36" t="s">
        <v>141</v>
      </c>
    </row>
    <row r="22" spans="1:24" ht="15">
      <c r="A22" s="36">
        <f t="shared" si="0"/>
        <v>11</v>
      </c>
      <c r="B22" s="36" t="s">
        <v>153</v>
      </c>
      <c r="C22" s="36" t="s">
        <v>154</v>
      </c>
      <c r="D22" s="36" t="s">
        <v>141</v>
      </c>
      <c r="E22" s="36"/>
      <c r="F22" s="36"/>
      <c r="G22" s="36" t="s">
        <v>142</v>
      </c>
      <c r="H22" s="36" t="s">
        <v>143</v>
      </c>
      <c r="I22" s="36" t="s">
        <v>144</v>
      </c>
      <c r="J22" s="36" t="s">
        <v>2</v>
      </c>
      <c r="K22" s="36" t="s">
        <v>145</v>
      </c>
      <c r="L22" s="65" t="s">
        <v>155</v>
      </c>
      <c r="M22" s="36">
        <v>1</v>
      </c>
      <c r="N22" s="65" t="s">
        <v>155</v>
      </c>
      <c r="O22" s="65" t="s">
        <v>151</v>
      </c>
      <c r="P22" s="65" t="s">
        <v>151</v>
      </c>
      <c r="Q22" s="36">
        <v>53866.14806</v>
      </c>
      <c r="R22" s="36">
        <v>10000</v>
      </c>
      <c r="S22" s="66">
        <v>99.982715</v>
      </c>
      <c r="T22" s="36">
        <v>0</v>
      </c>
      <c r="U22" s="67">
        <v>538568374.686795</v>
      </c>
      <c r="V22" s="68" t="s">
        <v>152</v>
      </c>
      <c r="W22" s="68" t="s">
        <v>152</v>
      </c>
      <c r="X22" s="36" t="s">
        <v>141</v>
      </c>
    </row>
    <row r="23" spans="1:24" ht="15">
      <c r="A23" s="36">
        <f t="shared" si="0"/>
        <v>12</v>
      </c>
      <c r="B23" s="36" t="s">
        <v>153</v>
      </c>
      <c r="C23" s="36" t="s">
        <v>154</v>
      </c>
      <c r="D23" s="36" t="s">
        <v>141</v>
      </c>
      <c r="E23" s="36"/>
      <c r="F23" s="36"/>
      <c r="G23" s="36" t="s">
        <v>142</v>
      </c>
      <c r="H23" s="36" t="s">
        <v>143</v>
      </c>
      <c r="I23" s="36" t="s">
        <v>144</v>
      </c>
      <c r="J23" s="36" t="s">
        <v>3</v>
      </c>
      <c r="K23" s="36" t="s">
        <v>145</v>
      </c>
      <c r="L23" s="65" t="s">
        <v>155</v>
      </c>
      <c r="M23" s="36">
        <v>1</v>
      </c>
      <c r="N23" s="65" t="s">
        <v>155</v>
      </c>
      <c r="O23" s="65" t="s">
        <v>151</v>
      </c>
      <c r="P23" s="65" t="s">
        <v>151</v>
      </c>
      <c r="Q23" s="36">
        <v>16129.802966</v>
      </c>
      <c r="R23" s="36">
        <v>10000</v>
      </c>
      <c r="S23" s="66">
        <v>99.982715</v>
      </c>
      <c r="T23" s="36">
        <v>0</v>
      </c>
      <c r="U23" s="67">
        <v>161270149.81172696</v>
      </c>
      <c r="V23" s="68" t="s">
        <v>152</v>
      </c>
      <c r="W23" s="68" t="s">
        <v>152</v>
      </c>
      <c r="X23" s="36" t="s">
        <v>141</v>
      </c>
    </row>
    <row r="24" spans="1:24" ht="15">
      <c r="A24" s="36">
        <f t="shared" si="0"/>
        <v>13</v>
      </c>
      <c r="B24" s="36" t="s">
        <v>153</v>
      </c>
      <c r="C24" s="36" t="s">
        <v>154</v>
      </c>
      <c r="D24" s="36" t="s">
        <v>141</v>
      </c>
      <c r="E24" s="36"/>
      <c r="F24" s="36"/>
      <c r="G24" s="36" t="s">
        <v>142</v>
      </c>
      <c r="H24" s="36" t="s">
        <v>143</v>
      </c>
      <c r="I24" s="36" t="s">
        <v>144</v>
      </c>
      <c r="J24" s="36" t="s">
        <v>4</v>
      </c>
      <c r="K24" s="36" t="s">
        <v>145</v>
      </c>
      <c r="L24" s="65" t="s">
        <v>155</v>
      </c>
      <c r="M24" s="36">
        <v>1</v>
      </c>
      <c r="N24" s="65" t="s">
        <v>155</v>
      </c>
      <c r="O24" s="65" t="s">
        <v>151</v>
      </c>
      <c r="P24" s="65" t="s">
        <v>151</v>
      </c>
      <c r="Q24" s="36">
        <v>46173.629469</v>
      </c>
      <c r="R24" s="36">
        <v>10000</v>
      </c>
      <c r="S24" s="66">
        <v>99.982715</v>
      </c>
      <c r="T24" s="36">
        <v>0</v>
      </c>
      <c r="U24" s="67">
        <v>461656485.049019</v>
      </c>
      <c r="V24" s="68" t="s">
        <v>152</v>
      </c>
      <c r="W24" s="68" t="s">
        <v>152</v>
      </c>
      <c r="X24" s="36" t="s">
        <v>141</v>
      </c>
    </row>
    <row r="25" spans="1:24" ht="15">
      <c r="A25" s="36">
        <f t="shared" si="0"/>
        <v>14</v>
      </c>
      <c r="B25" s="36" t="s">
        <v>153</v>
      </c>
      <c r="C25" s="36" t="s">
        <v>154</v>
      </c>
      <c r="D25" s="36" t="s">
        <v>141</v>
      </c>
      <c r="E25" s="36"/>
      <c r="F25" s="36"/>
      <c r="G25" s="36" t="s">
        <v>142</v>
      </c>
      <c r="H25" s="36" t="s">
        <v>143</v>
      </c>
      <c r="I25" s="36" t="s">
        <v>144</v>
      </c>
      <c r="J25" s="36" t="s">
        <v>5</v>
      </c>
      <c r="K25" s="36" t="s">
        <v>145</v>
      </c>
      <c r="L25" s="65" t="s">
        <v>155</v>
      </c>
      <c r="M25" s="36">
        <v>1</v>
      </c>
      <c r="N25" s="65" t="s">
        <v>155</v>
      </c>
      <c r="O25" s="65" t="s">
        <v>151</v>
      </c>
      <c r="P25" s="65" t="s">
        <v>151</v>
      </c>
      <c r="Q25" s="36">
        <v>19922.971289</v>
      </c>
      <c r="R25" s="36">
        <v>10000</v>
      </c>
      <c r="S25" s="66">
        <v>99.982715</v>
      </c>
      <c r="T25" s="36">
        <v>0</v>
      </c>
      <c r="U25" s="67">
        <v>199195276.67166203</v>
      </c>
      <c r="V25" s="68" t="s">
        <v>152</v>
      </c>
      <c r="W25" s="68" t="s">
        <v>152</v>
      </c>
      <c r="X25" s="36" t="s">
        <v>141</v>
      </c>
    </row>
    <row r="26" spans="1:24" ht="15">
      <c r="A26" s="36">
        <f t="shared" si="0"/>
        <v>15</v>
      </c>
      <c r="B26" s="36" t="s">
        <v>153</v>
      </c>
      <c r="C26" s="36" t="s">
        <v>154</v>
      </c>
      <c r="D26" s="36" t="s">
        <v>141</v>
      </c>
      <c r="E26" s="36"/>
      <c r="F26" s="36"/>
      <c r="G26" s="36" t="s">
        <v>142</v>
      </c>
      <c r="H26" s="36" t="s">
        <v>143</v>
      </c>
      <c r="I26" s="36" t="s">
        <v>144</v>
      </c>
      <c r="J26" s="36" t="s">
        <v>6</v>
      </c>
      <c r="K26" s="36" t="s">
        <v>145</v>
      </c>
      <c r="L26" s="65" t="s">
        <v>155</v>
      </c>
      <c r="M26" s="36">
        <v>1</v>
      </c>
      <c r="N26" s="65" t="s">
        <v>155</v>
      </c>
      <c r="O26" s="65" t="s">
        <v>151</v>
      </c>
      <c r="P26" s="65" t="s">
        <v>151</v>
      </c>
      <c r="Q26" s="36">
        <v>20357.448214</v>
      </c>
      <c r="R26" s="36">
        <v>10000</v>
      </c>
      <c r="S26" s="66">
        <v>99.982715</v>
      </c>
      <c r="T26" s="36">
        <v>0</v>
      </c>
      <c r="U26" s="67">
        <v>203539294.94220045</v>
      </c>
      <c r="V26" s="68" t="s">
        <v>152</v>
      </c>
      <c r="W26" s="68" t="s">
        <v>152</v>
      </c>
      <c r="X26" s="36" t="s">
        <v>141</v>
      </c>
    </row>
    <row r="27" spans="1:24" ht="15">
      <c r="A27" s="36">
        <f t="shared" si="0"/>
        <v>16</v>
      </c>
      <c r="B27" s="36" t="s">
        <v>156</v>
      </c>
      <c r="C27" s="36" t="s">
        <v>157</v>
      </c>
      <c r="D27" s="36" t="s">
        <v>141</v>
      </c>
      <c r="E27" s="36"/>
      <c r="F27" s="36"/>
      <c r="G27" s="36" t="s">
        <v>142</v>
      </c>
      <c r="H27" s="36" t="s">
        <v>143</v>
      </c>
      <c r="I27" s="36" t="s">
        <v>144</v>
      </c>
      <c r="J27" s="36" t="s">
        <v>2</v>
      </c>
      <c r="K27" s="36" t="s">
        <v>145</v>
      </c>
      <c r="L27" s="65" t="s">
        <v>158</v>
      </c>
      <c r="M27" s="36">
        <v>1</v>
      </c>
      <c r="N27" s="65" t="s">
        <v>158</v>
      </c>
      <c r="O27" s="65" t="s">
        <v>155</v>
      </c>
      <c r="P27" s="65" t="s">
        <v>155</v>
      </c>
      <c r="Q27" s="36">
        <v>53883.363192</v>
      </c>
      <c r="R27" s="36">
        <v>10000</v>
      </c>
      <c r="S27" s="66">
        <v>99.982743</v>
      </c>
      <c r="T27" s="36">
        <v>0</v>
      </c>
      <c r="U27" s="67">
        <v>538740643.7836387</v>
      </c>
      <c r="V27" s="68" t="s">
        <v>159</v>
      </c>
      <c r="W27" s="68" t="s">
        <v>159</v>
      </c>
      <c r="X27" s="36" t="s">
        <v>141</v>
      </c>
    </row>
    <row r="28" spans="1:24" ht="15">
      <c r="A28" s="36">
        <f t="shared" si="0"/>
        <v>17</v>
      </c>
      <c r="B28" s="36" t="s">
        <v>156</v>
      </c>
      <c r="C28" s="36" t="s">
        <v>157</v>
      </c>
      <c r="D28" s="36" t="s">
        <v>141</v>
      </c>
      <c r="E28" s="36"/>
      <c r="F28" s="36"/>
      <c r="G28" s="36" t="s">
        <v>142</v>
      </c>
      <c r="H28" s="36" t="s">
        <v>143</v>
      </c>
      <c r="I28" s="36" t="s">
        <v>144</v>
      </c>
      <c r="J28" s="36" t="s">
        <v>3</v>
      </c>
      <c r="K28" s="36" t="s">
        <v>145</v>
      </c>
      <c r="L28" s="65" t="s">
        <v>158</v>
      </c>
      <c r="M28" s="36">
        <v>1</v>
      </c>
      <c r="N28" s="65" t="s">
        <v>158</v>
      </c>
      <c r="O28" s="65" t="s">
        <v>155</v>
      </c>
      <c r="P28" s="65" t="s">
        <v>155</v>
      </c>
      <c r="Q28" s="36">
        <v>16134.957905</v>
      </c>
      <c r="R28" s="36">
        <v>10000</v>
      </c>
      <c r="S28" s="66">
        <v>99.982743</v>
      </c>
      <c r="T28" s="36">
        <v>0</v>
      </c>
      <c r="U28" s="67">
        <v>161321734.4690946</v>
      </c>
      <c r="V28" s="68" t="s">
        <v>159</v>
      </c>
      <c r="W28" s="68" t="s">
        <v>159</v>
      </c>
      <c r="X28" s="36" t="s">
        <v>141</v>
      </c>
    </row>
    <row r="29" spans="1:24" ht="15">
      <c r="A29" s="36">
        <f t="shared" si="0"/>
        <v>18</v>
      </c>
      <c r="B29" s="36" t="s">
        <v>156</v>
      </c>
      <c r="C29" s="36" t="s">
        <v>157</v>
      </c>
      <c r="D29" s="36" t="s">
        <v>141</v>
      </c>
      <c r="E29" s="36"/>
      <c r="F29" s="36"/>
      <c r="G29" s="36" t="s">
        <v>142</v>
      </c>
      <c r="H29" s="36" t="s">
        <v>143</v>
      </c>
      <c r="I29" s="36" t="s">
        <v>144</v>
      </c>
      <c r="J29" s="36" t="s">
        <v>4</v>
      </c>
      <c r="K29" s="36" t="s">
        <v>145</v>
      </c>
      <c r="L29" s="65" t="s">
        <v>158</v>
      </c>
      <c r="M29" s="36">
        <v>1</v>
      </c>
      <c r="N29" s="65" t="s">
        <v>158</v>
      </c>
      <c r="O29" s="65" t="s">
        <v>155</v>
      </c>
      <c r="P29" s="65" t="s">
        <v>155</v>
      </c>
      <c r="Q29" s="36">
        <v>46188.386142</v>
      </c>
      <c r="R29" s="36">
        <v>10000</v>
      </c>
      <c r="S29" s="66">
        <v>99.982743</v>
      </c>
      <c r="T29" s="36">
        <v>0</v>
      </c>
      <c r="U29" s="67">
        <v>461804152.73638314</v>
      </c>
      <c r="V29" s="68" t="s">
        <v>159</v>
      </c>
      <c r="W29" s="68" t="s">
        <v>159</v>
      </c>
      <c r="X29" s="36" t="s">
        <v>141</v>
      </c>
    </row>
    <row r="30" spans="1:24" ht="15">
      <c r="A30" s="36">
        <f t="shared" si="0"/>
        <v>19</v>
      </c>
      <c r="B30" s="36" t="s">
        <v>156</v>
      </c>
      <c r="C30" s="36" t="s">
        <v>157</v>
      </c>
      <c r="D30" s="36" t="s">
        <v>141</v>
      </c>
      <c r="E30" s="36"/>
      <c r="F30" s="36"/>
      <c r="G30" s="36" t="s">
        <v>142</v>
      </c>
      <c r="H30" s="36" t="s">
        <v>143</v>
      </c>
      <c r="I30" s="36" t="s">
        <v>144</v>
      </c>
      <c r="J30" s="36" t="s">
        <v>5</v>
      </c>
      <c r="K30" s="36" t="s">
        <v>145</v>
      </c>
      <c r="L30" s="65" t="s">
        <v>158</v>
      </c>
      <c r="M30" s="36">
        <v>1</v>
      </c>
      <c r="N30" s="65" t="s">
        <v>158</v>
      </c>
      <c r="O30" s="65" t="s">
        <v>155</v>
      </c>
      <c r="P30" s="65" t="s">
        <v>155</v>
      </c>
      <c r="Q30" s="36">
        <v>19929.33849</v>
      </c>
      <c r="R30" s="36">
        <v>10000</v>
      </c>
      <c r="S30" s="66">
        <v>99.982743</v>
      </c>
      <c r="T30" s="36">
        <v>0</v>
      </c>
      <c r="U30" s="67">
        <v>199258992.24268764</v>
      </c>
      <c r="V30" s="68" t="s">
        <v>159</v>
      </c>
      <c r="W30" s="68" t="s">
        <v>159</v>
      </c>
      <c r="X30" s="36" t="s">
        <v>141</v>
      </c>
    </row>
    <row r="31" spans="1:24" ht="15">
      <c r="A31" s="36">
        <f t="shared" si="0"/>
        <v>20</v>
      </c>
      <c r="B31" s="36" t="s">
        <v>156</v>
      </c>
      <c r="C31" s="36" t="s">
        <v>157</v>
      </c>
      <c r="D31" s="36" t="s">
        <v>141</v>
      </c>
      <c r="E31" s="36"/>
      <c r="F31" s="36"/>
      <c r="G31" s="36" t="s">
        <v>142</v>
      </c>
      <c r="H31" s="36" t="s">
        <v>143</v>
      </c>
      <c r="I31" s="36" t="s">
        <v>144</v>
      </c>
      <c r="J31" s="36" t="s">
        <v>6</v>
      </c>
      <c r="K31" s="36" t="s">
        <v>145</v>
      </c>
      <c r="L31" s="65" t="s">
        <v>158</v>
      </c>
      <c r="M31" s="36">
        <v>1</v>
      </c>
      <c r="N31" s="65" t="s">
        <v>158</v>
      </c>
      <c r="O31" s="65" t="s">
        <v>155</v>
      </c>
      <c r="P31" s="65" t="s">
        <v>155</v>
      </c>
      <c r="Q31" s="36">
        <v>20363.954269</v>
      </c>
      <c r="R31" s="36">
        <v>10000</v>
      </c>
      <c r="S31" s="66">
        <v>99.982743</v>
      </c>
      <c r="T31" s="36">
        <v>0</v>
      </c>
      <c r="U31" s="67">
        <v>203604400.00319937</v>
      </c>
      <c r="V31" s="68" t="s">
        <v>159</v>
      </c>
      <c r="W31" s="68" t="s">
        <v>159</v>
      </c>
      <c r="X31" s="36" t="s">
        <v>141</v>
      </c>
    </row>
    <row r="32" spans="1:24" ht="15">
      <c r="A32" s="36">
        <f t="shared" si="0"/>
        <v>21</v>
      </c>
      <c r="B32" s="36" t="s">
        <v>160</v>
      </c>
      <c r="C32" s="36" t="s">
        <v>161</v>
      </c>
      <c r="D32" s="36" t="s">
        <v>141</v>
      </c>
      <c r="E32" s="36"/>
      <c r="F32" s="36"/>
      <c r="G32" s="36" t="s">
        <v>142</v>
      </c>
      <c r="H32" s="36" t="s">
        <v>143</v>
      </c>
      <c r="I32" s="36" t="s">
        <v>144</v>
      </c>
      <c r="J32" s="36" t="s">
        <v>2</v>
      </c>
      <c r="K32" s="36" t="s">
        <v>145</v>
      </c>
      <c r="L32" s="65" t="s">
        <v>162</v>
      </c>
      <c r="M32" s="36">
        <v>1</v>
      </c>
      <c r="N32" s="65" t="s">
        <v>162</v>
      </c>
      <c r="O32" s="65" t="s">
        <v>158</v>
      </c>
      <c r="P32" s="65" t="s">
        <v>158</v>
      </c>
      <c r="Q32" s="36">
        <v>53883.363192</v>
      </c>
      <c r="R32" s="36">
        <v>10000</v>
      </c>
      <c r="S32" s="66">
        <v>99.982359</v>
      </c>
      <c r="T32" s="36">
        <v>0</v>
      </c>
      <c r="U32" s="67">
        <v>538738577.7877271</v>
      </c>
      <c r="V32" s="68" t="s">
        <v>163</v>
      </c>
      <c r="W32" s="68" t="s">
        <v>163</v>
      </c>
      <c r="X32" s="36" t="s">
        <v>141</v>
      </c>
    </row>
    <row r="33" spans="1:24" ht="15">
      <c r="A33" s="36">
        <f t="shared" si="0"/>
        <v>22</v>
      </c>
      <c r="B33" s="36" t="s">
        <v>160</v>
      </c>
      <c r="C33" s="36" t="s">
        <v>161</v>
      </c>
      <c r="D33" s="36" t="s">
        <v>141</v>
      </c>
      <c r="E33" s="36"/>
      <c r="F33" s="36"/>
      <c r="G33" s="36" t="s">
        <v>142</v>
      </c>
      <c r="H33" s="36" t="s">
        <v>143</v>
      </c>
      <c r="I33" s="36" t="s">
        <v>144</v>
      </c>
      <c r="J33" s="36" t="s">
        <v>3</v>
      </c>
      <c r="K33" s="36" t="s">
        <v>145</v>
      </c>
      <c r="L33" s="65" t="s">
        <v>162</v>
      </c>
      <c r="M33" s="36">
        <v>1</v>
      </c>
      <c r="N33" s="65" t="s">
        <v>162</v>
      </c>
      <c r="O33" s="65" t="s">
        <v>158</v>
      </c>
      <c r="P33" s="65" t="s">
        <v>158</v>
      </c>
      <c r="Q33" s="36">
        <v>16134.957905</v>
      </c>
      <c r="R33" s="36">
        <v>10000</v>
      </c>
      <c r="S33" s="66">
        <v>99.982359</v>
      </c>
      <c r="T33" s="36">
        <v>0</v>
      </c>
      <c r="U33" s="67">
        <v>161321115.8225386</v>
      </c>
      <c r="V33" s="68" t="s">
        <v>163</v>
      </c>
      <c r="W33" s="68" t="s">
        <v>163</v>
      </c>
      <c r="X33" s="36" t="s">
        <v>141</v>
      </c>
    </row>
    <row r="34" spans="1:24" ht="15">
      <c r="A34" s="36">
        <f t="shared" si="0"/>
        <v>23</v>
      </c>
      <c r="B34" s="36" t="s">
        <v>160</v>
      </c>
      <c r="C34" s="36" t="s">
        <v>161</v>
      </c>
      <c r="D34" s="36" t="s">
        <v>141</v>
      </c>
      <c r="E34" s="36"/>
      <c r="F34" s="36"/>
      <c r="G34" s="36" t="s">
        <v>142</v>
      </c>
      <c r="H34" s="36" t="s">
        <v>143</v>
      </c>
      <c r="I34" s="36" t="s">
        <v>144</v>
      </c>
      <c r="J34" s="36" t="s">
        <v>4</v>
      </c>
      <c r="K34" s="36" t="s">
        <v>145</v>
      </c>
      <c r="L34" s="65" t="s">
        <v>162</v>
      </c>
      <c r="M34" s="36">
        <v>1</v>
      </c>
      <c r="N34" s="65" t="s">
        <v>162</v>
      </c>
      <c r="O34" s="65" t="s">
        <v>158</v>
      </c>
      <c r="P34" s="65" t="s">
        <v>158</v>
      </c>
      <c r="Q34" s="36">
        <v>46188.386142</v>
      </c>
      <c r="R34" s="36">
        <v>10000</v>
      </c>
      <c r="S34" s="66">
        <v>99.982359</v>
      </c>
      <c r="T34" s="36">
        <v>0</v>
      </c>
      <c r="U34" s="67">
        <v>461802381.7812817</v>
      </c>
      <c r="V34" s="68" t="s">
        <v>163</v>
      </c>
      <c r="W34" s="68" t="s">
        <v>163</v>
      </c>
      <c r="X34" s="36" t="s">
        <v>141</v>
      </c>
    </row>
    <row r="35" spans="1:24" ht="15">
      <c r="A35" s="36">
        <f t="shared" si="0"/>
        <v>24</v>
      </c>
      <c r="B35" s="36" t="s">
        <v>160</v>
      </c>
      <c r="C35" s="36" t="s">
        <v>161</v>
      </c>
      <c r="D35" s="36" t="s">
        <v>141</v>
      </c>
      <c r="E35" s="36"/>
      <c r="F35" s="36"/>
      <c r="G35" s="36" t="s">
        <v>142</v>
      </c>
      <c r="H35" s="36" t="s">
        <v>143</v>
      </c>
      <c r="I35" s="36" t="s">
        <v>144</v>
      </c>
      <c r="J35" s="36" t="s">
        <v>5</v>
      </c>
      <c r="K35" s="36" t="s">
        <v>145</v>
      </c>
      <c r="L35" s="65" t="s">
        <v>162</v>
      </c>
      <c r="M35" s="36">
        <v>1</v>
      </c>
      <c r="N35" s="65" t="s">
        <v>162</v>
      </c>
      <c r="O35" s="65" t="s">
        <v>158</v>
      </c>
      <c r="P35" s="65" t="s">
        <v>158</v>
      </c>
      <c r="Q35" s="36">
        <v>19929.338489</v>
      </c>
      <c r="R35" s="36">
        <v>10000</v>
      </c>
      <c r="S35" s="66">
        <v>99.982359</v>
      </c>
      <c r="T35" s="36">
        <v>0</v>
      </c>
      <c r="U35" s="67">
        <v>199258228.10199302</v>
      </c>
      <c r="V35" s="68" t="s">
        <v>163</v>
      </c>
      <c r="W35" s="68" t="s">
        <v>163</v>
      </c>
      <c r="X35" s="36" t="s">
        <v>141</v>
      </c>
    </row>
    <row r="36" spans="1:24" ht="15">
      <c r="A36" s="36">
        <f t="shared" si="0"/>
        <v>25</v>
      </c>
      <c r="B36" s="36" t="s">
        <v>160</v>
      </c>
      <c r="C36" s="36" t="s">
        <v>161</v>
      </c>
      <c r="D36" s="36" t="s">
        <v>141</v>
      </c>
      <c r="E36" s="36"/>
      <c r="F36" s="36"/>
      <c r="G36" s="36" t="s">
        <v>142</v>
      </c>
      <c r="H36" s="36" t="s">
        <v>143</v>
      </c>
      <c r="I36" s="36" t="s">
        <v>144</v>
      </c>
      <c r="J36" s="36" t="s">
        <v>6</v>
      </c>
      <c r="K36" s="36" t="s">
        <v>145</v>
      </c>
      <c r="L36" s="65" t="s">
        <v>162</v>
      </c>
      <c r="M36" s="36">
        <v>1</v>
      </c>
      <c r="N36" s="65" t="s">
        <v>162</v>
      </c>
      <c r="O36" s="65" t="s">
        <v>158</v>
      </c>
      <c r="P36" s="65" t="s">
        <v>158</v>
      </c>
      <c r="Q36" s="36">
        <v>20363.954269</v>
      </c>
      <c r="R36" s="36">
        <v>10000</v>
      </c>
      <c r="S36" s="66">
        <v>99.982359</v>
      </c>
      <c r="T36" s="36">
        <v>0</v>
      </c>
      <c r="U36" s="67">
        <v>203603619.20846477</v>
      </c>
      <c r="V36" s="68" t="s">
        <v>163</v>
      </c>
      <c r="W36" s="68" t="s">
        <v>163</v>
      </c>
      <c r="X36" s="36" t="s">
        <v>141</v>
      </c>
    </row>
    <row r="37" spans="1:24" ht="15">
      <c r="A37" s="36">
        <f t="shared" si="0"/>
        <v>26</v>
      </c>
      <c r="B37" s="36" t="s">
        <v>164</v>
      </c>
      <c r="C37" s="36" t="s">
        <v>165</v>
      </c>
      <c r="D37" s="36" t="s">
        <v>141</v>
      </c>
      <c r="E37" s="36"/>
      <c r="F37" s="36"/>
      <c r="G37" s="36" t="s">
        <v>142</v>
      </c>
      <c r="H37" s="36" t="s">
        <v>143</v>
      </c>
      <c r="I37" s="36" t="s">
        <v>144</v>
      </c>
      <c r="J37" s="36" t="s">
        <v>2</v>
      </c>
      <c r="K37" s="36" t="s">
        <v>145</v>
      </c>
      <c r="L37" s="65" t="s">
        <v>166</v>
      </c>
      <c r="M37" s="36">
        <v>1</v>
      </c>
      <c r="N37" s="65" t="s">
        <v>166</v>
      </c>
      <c r="O37" s="65" t="s">
        <v>162</v>
      </c>
      <c r="P37" s="65" t="s">
        <v>162</v>
      </c>
      <c r="Q37" s="36">
        <v>53693.996739</v>
      </c>
      <c r="R37" s="36">
        <v>10000</v>
      </c>
      <c r="S37" s="66">
        <v>99.981784</v>
      </c>
      <c r="T37" s="36">
        <v>0</v>
      </c>
      <c r="U37" s="67">
        <v>536842159.1572562</v>
      </c>
      <c r="V37" s="68" t="s">
        <v>167</v>
      </c>
      <c r="W37" s="68" t="s">
        <v>167</v>
      </c>
      <c r="X37" s="36" t="s">
        <v>141</v>
      </c>
    </row>
    <row r="38" spans="1:24" ht="15">
      <c r="A38" s="36">
        <f t="shared" si="0"/>
        <v>27</v>
      </c>
      <c r="B38" s="36" t="s">
        <v>164</v>
      </c>
      <c r="C38" s="36" t="s">
        <v>165</v>
      </c>
      <c r="D38" s="36" t="s">
        <v>141</v>
      </c>
      <c r="E38" s="36"/>
      <c r="F38" s="36"/>
      <c r="G38" s="36" t="s">
        <v>142</v>
      </c>
      <c r="H38" s="36" t="s">
        <v>143</v>
      </c>
      <c r="I38" s="36" t="s">
        <v>144</v>
      </c>
      <c r="J38" s="36" t="s">
        <v>3</v>
      </c>
      <c r="K38" s="36" t="s">
        <v>145</v>
      </c>
      <c r="L38" s="65" t="s">
        <v>166</v>
      </c>
      <c r="M38" s="36">
        <v>1</v>
      </c>
      <c r="N38" s="65" t="s">
        <v>166</v>
      </c>
      <c r="O38" s="65" t="s">
        <v>162</v>
      </c>
      <c r="P38" s="65" t="s">
        <v>162</v>
      </c>
      <c r="Q38" s="36">
        <v>16078.25358</v>
      </c>
      <c r="R38" s="36">
        <v>10000</v>
      </c>
      <c r="S38" s="66">
        <v>99.981784</v>
      </c>
      <c r="T38" s="36">
        <v>0</v>
      </c>
      <c r="U38" s="67">
        <v>160753247.87837422</v>
      </c>
      <c r="V38" s="68" t="s">
        <v>167</v>
      </c>
      <c r="W38" s="68" t="s">
        <v>167</v>
      </c>
      <c r="X38" s="36" t="s">
        <v>141</v>
      </c>
    </row>
    <row r="39" spans="1:24" ht="15">
      <c r="A39" s="36">
        <f t="shared" si="0"/>
        <v>28</v>
      </c>
      <c r="B39" s="36" t="s">
        <v>164</v>
      </c>
      <c r="C39" s="36" t="s">
        <v>165</v>
      </c>
      <c r="D39" s="36" t="s">
        <v>141</v>
      </c>
      <c r="E39" s="36"/>
      <c r="F39" s="36"/>
      <c r="G39" s="36" t="s">
        <v>142</v>
      </c>
      <c r="H39" s="36" t="s">
        <v>143</v>
      </c>
      <c r="I39" s="36" t="s">
        <v>144</v>
      </c>
      <c r="J39" s="36" t="s">
        <v>4</v>
      </c>
      <c r="K39" s="36" t="s">
        <v>145</v>
      </c>
      <c r="L39" s="65" t="s">
        <v>166</v>
      </c>
      <c r="M39" s="36">
        <v>1</v>
      </c>
      <c r="N39" s="65" t="s">
        <v>166</v>
      </c>
      <c r="O39" s="65" t="s">
        <v>162</v>
      </c>
      <c r="P39" s="65" t="s">
        <v>162</v>
      </c>
      <c r="Q39" s="36">
        <v>46026.06274</v>
      </c>
      <c r="R39" s="36">
        <v>10000</v>
      </c>
      <c r="S39" s="66">
        <v>99.981784</v>
      </c>
      <c r="T39" s="36">
        <v>0</v>
      </c>
      <c r="U39" s="67">
        <v>460176786.96847767</v>
      </c>
      <c r="V39" s="68" t="s">
        <v>167</v>
      </c>
      <c r="W39" s="68" t="s">
        <v>167</v>
      </c>
      <c r="X39" s="36" t="s">
        <v>141</v>
      </c>
    </row>
    <row r="40" spans="1:24" ht="15">
      <c r="A40" s="36">
        <f t="shared" si="0"/>
        <v>29</v>
      </c>
      <c r="B40" s="36" t="s">
        <v>164</v>
      </c>
      <c r="C40" s="36" t="s">
        <v>165</v>
      </c>
      <c r="D40" s="36" t="s">
        <v>141</v>
      </c>
      <c r="E40" s="36"/>
      <c r="F40" s="36"/>
      <c r="G40" s="36" t="s">
        <v>142</v>
      </c>
      <c r="H40" s="36" t="s">
        <v>143</v>
      </c>
      <c r="I40" s="36" t="s">
        <v>144</v>
      </c>
      <c r="J40" s="36" t="s">
        <v>5</v>
      </c>
      <c r="K40" s="36" t="s">
        <v>145</v>
      </c>
      <c r="L40" s="65" t="s">
        <v>166</v>
      </c>
      <c r="M40" s="36">
        <v>1</v>
      </c>
      <c r="N40" s="65" t="s">
        <v>166</v>
      </c>
      <c r="O40" s="65" t="s">
        <v>162</v>
      </c>
      <c r="P40" s="65" t="s">
        <v>162</v>
      </c>
      <c r="Q40" s="36">
        <v>19859.299281</v>
      </c>
      <c r="R40" s="36">
        <v>10000</v>
      </c>
      <c r="S40" s="66">
        <v>99.981784</v>
      </c>
      <c r="T40" s="36">
        <v>0</v>
      </c>
      <c r="U40" s="67">
        <v>198556817.38845992</v>
      </c>
      <c r="V40" s="68" t="s">
        <v>167</v>
      </c>
      <c r="W40" s="68" t="s">
        <v>167</v>
      </c>
      <c r="X40" s="36" t="s">
        <v>141</v>
      </c>
    </row>
    <row r="41" spans="1:24" ht="15">
      <c r="A41" s="36">
        <f t="shared" si="0"/>
        <v>30</v>
      </c>
      <c r="B41" s="36" t="s">
        <v>164</v>
      </c>
      <c r="C41" s="36" t="s">
        <v>165</v>
      </c>
      <c r="D41" s="36" t="s">
        <v>141</v>
      </c>
      <c r="E41" s="36"/>
      <c r="F41" s="36"/>
      <c r="G41" s="36" t="s">
        <v>142</v>
      </c>
      <c r="H41" s="36" t="s">
        <v>143</v>
      </c>
      <c r="I41" s="36" t="s">
        <v>144</v>
      </c>
      <c r="J41" s="36" t="s">
        <v>6</v>
      </c>
      <c r="K41" s="36" t="s">
        <v>145</v>
      </c>
      <c r="L41" s="65" t="s">
        <v>166</v>
      </c>
      <c r="M41" s="36">
        <v>1</v>
      </c>
      <c r="N41" s="65" t="s">
        <v>166</v>
      </c>
      <c r="O41" s="65" t="s">
        <v>162</v>
      </c>
      <c r="P41" s="65" t="s">
        <v>162</v>
      </c>
      <c r="Q41" s="36">
        <v>20292.387657</v>
      </c>
      <c r="R41" s="36">
        <v>10000</v>
      </c>
      <c r="S41" s="66">
        <v>99.981784</v>
      </c>
      <c r="T41" s="36">
        <v>0</v>
      </c>
      <c r="U41" s="67">
        <v>202886912.24073744</v>
      </c>
      <c r="V41" s="68" t="s">
        <v>167</v>
      </c>
      <c r="W41" s="68" t="s">
        <v>167</v>
      </c>
      <c r="X41" s="36" t="s">
        <v>141</v>
      </c>
    </row>
    <row r="42" spans="1:24" ht="15">
      <c r="A42" s="36">
        <f t="shared" si="0"/>
        <v>31</v>
      </c>
      <c r="B42" s="36" t="s">
        <v>168</v>
      </c>
      <c r="C42" s="36" t="s">
        <v>169</v>
      </c>
      <c r="D42" s="36" t="s">
        <v>141</v>
      </c>
      <c r="E42" s="36"/>
      <c r="F42" s="36"/>
      <c r="G42" s="36" t="s">
        <v>142</v>
      </c>
      <c r="H42" s="36" t="s">
        <v>143</v>
      </c>
      <c r="I42" s="36" t="s">
        <v>144</v>
      </c>
      <c r="J42" s="36" t="s">
        <v>2</v>
      </c>
      <c r="K42" s="36" t="s">
        <v>145</v>
      </c>
      <c r="L42" s="65" t="s">
        <v>170</v>
      </c>
      <c r="M42" s="36">
        <v>3</v>
      </c>
      <c r="N42" s="65" t="s">
        <v>170</v>
      </c>
      <c r="O42" s="65" t="s">
        <v>166</v>
      </c>
      <c r="P42" s="65" t="s">
        <v>166</v>
      </c>
      <c r="Q42" s="36">
        <v>79698.25107</v>
      </c>
      <c r="R42" s="36">
        <v>10000</v>
      </c>
      <c r="S42" s="66">
        <v>99.944962</v>
      </c>
      <c r="T42" s="36">
        <v>0</v>
      </c>
      <c r="U42" s="67">
        <v>796543866.0311924</v>
      </c>
      <c r="V42" s="68" t="s">
        <v>171</v>
      </c>
      <c r="W42" s="68" t="s">
        <v>171</v>
      </c>
      <c r="X42" s="36" t="s">
        <v>141</v>
      </c>
    </row>
    <row r="43" spans="1:24" ht="15">
      <c r="A43" s="36">
        <f t="shared" si="0"/>
        <v>32</v>
      </c>
      <c r="B43" s="36" t="s">
        <v>168</v>
      </c>
      <c r="C43" s="36" t="s">
        <v>169</v>
      </c>
      <c r="D43" s="36" t="s">
        <v>141</v>
      </c>
      <c r="E43" s="36"/>
      <c r="F43" s="36"/>
      <c r="G43" s="36" t="s">
        <v>142</v>
      </c>
      <c r="H43" s="36" t="s">
        <v>143</v>
      </c>
      <c r="I43" s="36" t="s">
        <v>144</v>
      </c>
      <c r="J43" s="36" t="s">
        <v>2</v>
      </c>
      <c r="K43" s="36" t="s">
        <v>145</v>
      </c>
      <c r="L43" s="65" t="s">
        <v>170</v>
      </c>
      <c r="M43" s="36">
        <v>3</v>
      </c>
      <c r="N43" s="65" t="s">
        <v>170</v>
      </c>
      <c r="O43" s="65" t="s">
        <v>166</v>
      </c>
      <c r="P43" s="65" t="s">
        <v>166</v>
      </c>
      <c r="Q43" s="36">
        <v>99067.148835</v>
      </c>
      <c r="R43" s="36">
        <v>10000</v>
      </c>
      <c r="S43" s="66">
        <v>99.944551</v>
      </c>
      <c r="T43" s="36">
        <v>0</v>
      </c>
      <c r="U43" s="67">
        <v>990122173.9875064</v>
      </c>
      <c r="V43" s="68" t="s">
        <v>172</v>
      </c>
      <c r="W43" s="68" t="s">
        <v>172</v>
      </c>
      <c r="X43" s="36" t="s">
        <v>141</v>
      </c>
    </row>
    <row r="44" spans="1:24" ht="15">
      <c r="A44" s="36">
        <f t="shared" si="0"/>
        <v>33</v>
      </c>
      <c r="B44" s="36" t="s">
        <v>168</v>
      </c>
      <c r="C44" s="36" t="s">
        <v>169</v>
      </c>
      <c r="D44" s="36" t="s">
        <v>141</v>
      </c>
      <c r="E44" s="36"/>
      <c r="F44" s="36"/>
      <c r="G44" s="36" t="s">
        <v>142</v>
      </c>
      <c r="H44" s="36" t="s">
        <v>143</v>
      </c>
      <c r="I44" s="36" t="s">
        <v>144</v>
      </c>
      <c r="J44" s="36" t="s">
        <v>3</v>
      </c>
      <c r="K44" s="36" t="s">
        <v>145</v>
      </c>
      <c r="L44" s="65" t="s">
        <v>170</v>
      </c>
      <c r="M44" s="36">
        <v>3</v>
      </c>
      <c r="N44" s="65" t="s">
        <v>170</v>
      </c>
      <c r="O44" s="65" t="s">
        <v>166</v>
      </c>
      <c r="P44" s="65" t="s">
        <v>166</v>
      </c>
      <c r="Q44" s="36">
        <v>7201.628445</v>
      </c>
      <c r="R44" s="36">
        <v>10000</v>
      </c>
      <c r="S44" s="66">
        <v>99.944962</v>
      </c>
      <c r="T44" s="36">
        <v>0</v>
      </c>
      <c r="U44" s="67">
        <v>71976647.9977351</v>
      </c>
      <c r="V44" s="68" t="s">
        <v>171</v>
      </c>
      <c r="W44" s="68" t="s">
        <v>171</v>
      </c>
      <c r="X44" s="36" t="s">
        <v>141</v>
      </c>
    </row>
    <row r="45" spans="1:24" ht="15">
      <c r="A45" s="36">
        <f t="shared" si="0"/>
        <v>34</v>
      </c>
      <c r="B45" s="36" t="s">
        <v>168</v>
      </c>
      <c r="C45" s="36" t="s">
        <v>169</v>
      </c>
      <c r="D45" s="36" t="s">
        <v>141</v>
      </c>
      <c r="E45" s="36"/>
      <c r="F45" s="36"/>
      <c r="G45" s="36" t="s">
        <v>142</v>
      </c>
      <c r="H45" s="36" t="s">
        <v>143</v>
      </c>
      <c r="I45" s="36" t="s">
        <v>144</v>
      </c>
      <c r="J45" s="36" t="s">
        <v>3</v>
      </c>
      <c r="K45" s="36" t="s">
        <v>145</v>
      </c>
      <c r="L45" s="65" t="s">
        <v>170</v>
      </c>
      <c r="M45" s="36">
        <v>3</v>
      </c>
      <c r="N45" s="65" t="s">
        <v>170</v>
      </c>
      <c r="O45" s="65" t="s">
        <v>166</v>
      </c>
      <c r="P45" s="65" t="s">
        <v>166</v>
      </c>
      <c r="Q45" s="36">
        <v>8951.824969</v>
      </c>
      <c r="R45" s="36">
        <v>10000</v>
      </c>
      <c r="S45" s="66">
        <v>99.944551</v>
      </c>
      <c r="T45" s="36">
        <v>0</v>
      </c>
      <c r="U45" s="67">
        <v>89468612.99323596</v>
      </c>
      <c r="V45" s="68" t="s">
        <v>172</v>
      </c>
      <c r="W45" s="68" t="s">
        <v>172</v>
      </c>
      <c r="X45" s="36" t="s">
        <v>141</v>
      </c>
    </row>
    <row r="46" spans="1:24" ht="15">
      <c r="A46" s="36">
        <f t="shared" si="0"/>
        <v>35</v>
      </c>
      <c r="B46" s="36" t="s">
        <v>168</v>
      </c>
      <c r="C46" s="36" t="s">
        <v>169</v>
      </c>
      <c r="D46" s="36" t="s">
        <v>141</v>
      </c>
      <c r="E46" s="36"/>
      <c r="F46" s="36"/>
      <c r="G46" s="36" t="s">
        <v>142</v>
      </c>
      <c r="H46" s="36" t="s">
        <v>143</v>
      </c>
      <c r="I46" s="36" t="s">
        <v>144</v>
      </c>
      <c r="J46" s="36" t="s">
        <v>4</v>
      </c>
      <c r="K46" s="36" t="s">
        <v>145</v>
      </c>
      <c r="L46" s="65" t="s">
        <v>170</v>
      </c>
      <c r="M46" s="36">
        <v>3</v>
      </c>
      <c r="N46" s="65" t="s">
        <v>170</v>
      </c>
      <c r="O46" s="65" t="s">
        <v>166</v>
      </c>
      <c r="P46" s="65" t="s">
        <v>166</v>
      </c>
      <c r="Q46" s="36">
        <v>20615.607255</v>
      </c>
      <c r="R46" s="36">
        <v>10000</v>
      </c>
      <c r="S46" s="66">
        <v>99.944962</v>
      </c>
      <c r="T46" s="36">
        <v>0</v>
      </c>
      <c r="U46" s="67">
        <v>206042607.999709</v>
      </c>
      <c r="V46" s="68" t="s">
        <v>171</v>
      </c>
      <c r="W46" s="68" t="s">
        <v>171</v>
      </c>
      <c r="X46" s="36" t="s">
        <v>141</v>
      </c>
    </row>
    <row r="47" spans="1:24" ht="15">
      <c r="A47" s="36">
        <f t="shared" si="0"/>
        <v>36</v>
      </c>
      <c r="B47" s="36" t="s">
        <v>168</v>
      </c>
      <c r="C47" s="36" t="s">
        <v>169</v>
      </c>
      <c r="D47" s="36" t="s">
        <v>141</v>
      </c>
      <c r="E47" s="36"/>
      <c r="F47" s="36"/>
      <c r="G47" s="36" t="s">
        <v>142</v>
      </c>
      <c r="H47" s="36" t="s">
        <v>143</v>
      </c>
      <c r="I47" s="36" t="s">
        <v>144</v>
      </c>
      <c r="J47" s="36" t="s">
        <v>4</v>
      </c>
      <c r="K47" s="36" t="s">
        <v>145</v>
      </c>
      <c r="L47" s="65" t="s">
        <v>170</v>
      </c>
      <c r="M47" s="36">
        <v>3</v>
      </c>
      <c r="N47" s="65" t="s">
        <v>170</v>
      </c>
      <c r="O47" s="65" t="s">
        <v>166</v>
      </c>
      <c r="P47" s="65" t="s">
        <v>166</v>
      </c>
      <c r="Q47" s="36">
        <v>25625.774756</v>
      </c>
      <c r="R47" s="36">
        <v>10000</v>
      </c>
      <c r="S47" s="66">
        <v>99.944551</v>
      </c>
      <c r="T47" s="36">
        <v>0</v>
      </c>
      <c r="U47" s="67">
        <v>256115655.99595448</v>
      </c>
      <c r="V47" s="68" t="s">
        <v>172</v>
      </c>
      <c r="W47" s="68" t="s">
        <v>172</v>
      </c>
      <c r="X47" s="36" t="s">
        <v>141</v>
      </c>
    </row>
    <row r="48" spans="1:24" ht="15">
      <c r="A48" s="36">
        <f t="shared" si="0"/>
        <v>37</v>
      </c>
      <c r="B48" s="36" t="s">
        <v>168</v>
      </c>
      <c r="C48" s="36" t="s">
        <v>169</v>
      </c>
      <c r="D48" s="36" t="s">
        <v>141</v>
      </c>
      <c r="E48" s="36"/>
      <c r="F48" s="36"/>
      <c r="G48" s="36" t="s">
        <v>142</v>
      </c>
      <c r="H48" s="36" t="s">
        <v>143</v>
      </c>
      <c r="I48" s="36" t="s">
        <v>144</v>
      </c>
      <c r="J48" s="36" t="s">
        <v>5</v>
      </c>
      <c r="K48" s="36" t="s">
        <v>145</v>
      </c>
      <c r="L48" s="65" t="s">
        <v>170</v>
      </c>
      <c r="M48" s="36">
        <v>3</v>
      </c>
      <c r="N48" s="65" t="s">
        <v>170</v>
      </c>
      <c r="O48" s="65" t="s">
        <v>166</v>
      </c>
      <c r="P48" s="65" t="s">
        <v>166</v>
      </c>
      <c r="Q48" s="36">
        <v>8895.2791</v>
      </c>
      <c r="R48" s="36">
        <v>10000</v>
      </c>
      <c r="S48" s="66">
        <v>99.944962</v>
      </c>
      <c r="T48" s="36">
        <v>0</v>
      </c>
      <c r="U48" s="67">
        <v>88903833.0027744</v>
      </c>
      <c r="V48" s="68" t="s">
        <v>171</v>
      </c>
      <c r="W48" s="68" t="s">
        <v>171</v>
      </c>
      <c r="X48" s="36" t="s">
        <v>141</v>
      </c>
    </row>
    <row r="49" spans="1:24" ht="15">
      <c r="A49" s="36">
        <f t="shared" si="0"/>
        <v>38</v>
      </c>
      <c r="B49" s="36" t="s">
        <v>168</v>
      </c>
      <c r="C49" s="36" t="s">
        <v>169</v>
      </c>
      <c r="D49" s="36" t="s">
        <v>141</v>
      </c>
      <c r="E49" s="36"/>
      <c r="F49" s="36"/>
      <c r="G49" s="36" t="s">
        <v>142</v>
      </c>
      <c r="H49" s="36" t="s">
        <v>143</v>
      </c>
      <c r="I49" s="36" t="s">
        <v>144</v>
      </c>
      <c r="J49" s="36" t="s">
        <v>5</v>
      </c>
      <c r="K49" s="36" t="s">
        <v>145</v>
      </c>
      <c r="L49" s="65" t="s">
        <v>170</v>
      </c>
      <c r="M49" s="36">
        <v>3</v>
      </c>
      <c r="N49" s="65" t="s">
        <v>170</v>
      </c>
      <c r="O49" s="65" t="s">
        <v>166</v>
      </c>
      <c r="P49" s="65" t="s">
        <v>166</v>
      </c>
      <c r="Q49" s="36">
        <v>11057.080005</v>
      </c>
      <c r="R49" s="36">
        <v>10000</v>
      </c>
      <c r="S49" s="66">
        <v>99.944551</v>
      </c>
      <c r="T49" s="36">
        <v>0</v>
      </c>
      <c r="U49" s="67">
        <v>110509489.98984976</v>
      </c>
      <c r="V49" s="68" t="s">
        <v>172</v>
      </c>
      <c r="W49" s="68" t="s">
        <v>172</v>
      </c>
      <c r="X49" s="36" t="s">
        <v>141</v>
      </c>
    </row>
    <row r="50" spans="1:24" ht="15">
      <c r="A50" s="36">
        <f t="shared" si="0"/>
        <v>39</v>
      </c>
      <c r="B50" s="36" t="s">
        <v>168</v>
      </c>
      <c r="C50" s="36" t="s">
        <v>169</v>
      </c>
      <c r="D50" s="36" t="s">
        <v>141</v>
      </c>
      <c r="E50" s="36"/>
      <c r="F50" s="36"/>
      <c r="G50" s="36" t="s">
        <v>142</v>
      </c>
      <c r="H50" s="36" t="s">
        <v>143</v>
      </c>
      <c r="I50" s="36" t="s">
        <v>144</v>
      </c>
      <c r="J50" s="36" t="s">
        <v>6</v>
      </c>
      <c r="K50" s="36" t="s">
        <v>145</v>
      </c>
      <c r="L50" s="65" t="s">
        <v>170</v>
      </c>
      <c r="M50" s="36">
        <v>3</v>
      </c>
      <c r="N50" s="65" t="s">
        <v>170</v>
      </c>
      <c r="O50" s="65" t="s">
        <v>166</v>
      </c>
      <c r="P50" s="65" t="s">
        <v>166</v>
      </c>
      <c r="Q50" s="36">
        <v>9089.234128</v>
      </c>
      <c r="R50" s="36">
        <v>10000</v>
      </c>
      <c r="S50" s="66">
        <v>99.944962</v>
      </c>
      <c r="T50" s="36">
        <v>0</v>
      </c>
      <c r="U50" s="67">
        <v>90842315.7896001</v>
      </c>
      <c r="V50" s="68" t="s">
        <v>171</v>
      </c>
      <c r="W50" s="68" t="s">
        <v>171</v>
      </c>
      <c r="X50" s="36" t="s">
        <v>141</v>
      </c>
    </row>
    <row r="51" spans="1:24" ht="15">
      <c r="A51" s="36">
        <f t="shared" si="0"/>
        <v>40</v>
      </c>
      <c r="B51" s="36" t="s">
        <v>168</v>
      </c>
      <c r="C51" s="36" t="s">
        <v>169</v>
      </c>
      <c r="D51" s="36" t="s">
        <v>141</v>
      </c>
      <c r="E51" s="36"/>
      <c r="F51" s="36"/>
      <c r="G51" s="36" t="s">
        <v>142</v>
      </c>
      <c r="H51" s="36" t="s">
        <v>143</v>
      </c>
      <c r="I51" s="36" t="s">
        <v>144</v>
      </c>
      <c r="J51" s="36" t="s">
        <v>6</v>
      </c>
      <c r="K51" s="36" t="s">
        <v>145</v>
      </c>
      <c r="L51" s="65" t="s">
        <v>170</v>
      </c>
      <c r="M51" s="36">
        <v>3</v>
      </c>
      <c r="N51" s="65" t="s">
        <v>170</v>
      </c>
      <c r="O51" s="65" t="s">
        <v>166</v>
      </c>
      <c r="P51" s="65" t="s">
        <v>166</v>
      </c>
      <c r="Q51" s="36">
        <v>11298.171431</v>
      </c>
      <c r="R51" s="36">
        <v>10000</v>
      </c>
      <c r="S51" s="66">
        <v>99.944551</v>
      </c>
      <c r="T51" s="36">
        <v>0</v>
      </c>
      <c r="U51" s="67">
        <v>112919067.42947556</v>
      </c>
      <c r="V51" s="68" t="s">
        <v>172</v>
      </c>
      <c r="W51" s="68" t="s">
        <v>172</v>
      </c>
      <c r="X51" s="36" t="s">
        <v>141</v>
      </c>
    </row>
    <row r="52" spans="1:24" ht="15">
      <c r="A52" s="36">
        <f t="shared" si="0"/>
        <v>41</v>
      </c>
      <c r="B52" s="36" t="s">
        <v>173</v>
      </c>
      <c r="C52" s="36" t="s">
        <v>174</v>
      </c>
      <c r="D52" s="36" t="s">
        <v>141</v>
      </c>
      <c r="E52" s="36"/>
      <c r="F52" s="36"/>
      <c r="G52" s="36" t="s">
        <v>142</v>
      </c>
      <c r="H52" s="36" t="s">
        <v>143</v>
      </c>
      <c r="I52" s="36" t="s">
        <v>144</v>
      </c>
      <c r="J52" s="36" t="s">
        <v>2</v>
      </c>
      <c r="K52" s="36" t="s">
        <v>145</v>
      </c>
      <c r="L52" s="65" t="s">
        <v>175</v>
      </c>
      <c r="M52" s="36">
        <v>1</v>
      </c>
      <c r="N52" s="65" t="s">
        <v>175</v>
      </c>
      <c r="O52" s="65" t="s">
        <v>170</v>
      </c>
      <c r="P52" s="65" t="s">
        <v>170</v>
      </c>
      <c r="Q52" s="36">
        <v>178797.15221</v>
      </c>
      <c r="R52" s="36">
        <v>10000</v>
      </c>
      <c r="S52" s="66">
        <v>99.981592</v>
      </c>
      <c r="T52" s="36">
        <v>0</v>
      </c>
      <c r="U52" s="67">
        <v>1787642399.9904895</v>
      </c>
      <c r="V52" s="68" t="s">
        <v>176</v>
      </c>
      <c r="W52" s="68" t="s">
        <v>176</v>
      </c>
      <c r="X52" s="36" t="s">
        <v>141</v>
      </c>
    </row>
    <row r="53" spans="1:24" ht="15">
      <c r="A53" s="36">
        <f t="shared" si="0"/>
        <v>42</v>
      </c>
      <c r="B53" s="36" t="s">
        <v>173</v>
      </c>
      <c r="C53" s="36" t="s">
        <v>174</v>
      </c>
      <c r="D53" s="36" t="s">
        <v>141</v>
      </c>
      <c r="E53" s="36"/>
      <c r="F53" s="36"/>
      <c r="G53" s="36" t="s">
        <v>142</v>
      </c>
      <c r="H53" s="36" t="s">
        <v>143</v>
      </c>
      <c r="I53" s="36" t="s">
        <v>144</v>
      </c>
      <c r="J53" s="36" t="s">
        <v>2</v>
      </c>
      <c r="K53" s="36" t="s">
        <v>145</v>
      </c>
      <c r="L53" s="65" t="s">
        <v>175</v>
      </c>
      <c r="M53" s="36">
        <v>1</v>
      </c>
      <c r="N53" s="65" t="s">
        <v>175</v>
      </c>
      <c r="O53" s="65" t="s">
        <v>170</v>
      </c>
      <c r="P53" s="65" t="s">
        <v>170</v>
      </c>
      <c r="Q53" s="36">
        <v>31.752244</v>
      </c>
      <c r="R53" s="36">
        <v>10000</v>
      </c>
      <c r="S53" s="66">
        <v>99.981592</v>
      </c>
      <c r="T53" s="36">
        <v>0</v>
      </c>
      <c r="U53" s="67">
        <v>317463.9918345913</v>
      </c>
      <c r="V53" s="68" t="s">
        <v>176</v>
      </c>
      <c r="W53" s="68" t="s">
        <v>176</v>
      </c>
      <c r="X53" s="36" t="s">
        <v>141</v>
      </c>
    </row>
    <row r="54" spans="1:24" ht="15">
      <c r="A54" s="36">
        <f t="shared" si="0"/>
        <v>43</v>
      </c>
      <c r="B54" s="36" t="s">
        <v>173</v>
      </c>
      <c r="C54" s="36" t="s">
        <v>174</v>
      </c>
      <c r="D54" s="36" t="s">
        <v>141</v>
      </c>
      <c r="E54" s="36"/>
      <c r="F54" s="36"/>
      <c r="G54" s="36" t="s">
        <v>142</v>
      </c>
      <c r="H54" s="36" t="s">
        <v>143</v>
      </c>
      <c r="I54" s="36" t="s">
        <v>144</v>
      </c>
      <c r="J54" s="36" t="s">
        <v>3</v>
      </c>
      <c r="K54" s="36" t="s">
        <v>145</v>
      </c>
      <c r="L54" s="65" t="s">
        <v>175</v>
      </c>
      <c r="M54" s="36">
        <v>1</v>
      </c>
      <c r="N54" s="65" t="s">
        <v>175</v>
      </c>
      <c r="O54" s="65" t="s">
        <v>170</v>
      </c>
      <c r="P54" s="65" t="s">
        <v>170</v>
      </c>
      <c r="Q54" s="36">
        <v>16156.322586</v>
      </c>
      <c r="R54" s="36">
        <v>10000</v>
      </c>
      <c r="S54" s="66">
        <v>99.981592</v>
      </c>
      <c r="T54" s="36">
        <v>0</v>
      </c>
      <c r="U54" s="67">
        <v>161533485.99610555</v>
      </c>
      <c r="V54" s="68" t="s">
        <v>176</v>
      </c>
      <c r="W54" s="68" t="s">
        <v>176</v>
      </c>
      <c r="X54" s="36" t="s">
        <v>141</v>
      </c>
    </row>
    <row r="55" spans="1:24" ht="15">
      <c r="A55" s="36">
        <f t="shared" si="0"/>
        <v>44</v>
      </c>
      <c r="B55" s="36" t="s">
        <v>173</v>
      </c>
      <c r="C55" s="36" t="s">
        <v>174</v>
      </c>
      <c r="D55" s="36" t="s">
        <v>141</v>
      </c>
      <c r="E55" s="36"/>
      <c r="F55" s="36"/>
      <c r="G55" s="36" t="s">
        <v>142</v>
      </c>
      <c r="H55" s="36" t="s">
        <v>143</v>
      </c>
      <c r="I55" s="36" t="s">
        <v>144</v>
      </c>
      <c r="J55" s="36" t="s">
        <v>3</v>
      </c>
      <c r="K55" s="36" t="s">
        <v>145</v>
      </c>
      <c r="L55" s="65" t="s">
        <v>175</v>
      </c>
      <c r="M55" s="36">
        <v>1</v>
      </c>
      <c r="N55" s="65" t="s">
        <v>175</v>
      </c>
      <c r="O55" s="65" t="s">
        <v>170</v>
      </c>
      <c r="P55" s="65" t="s">
        <v>170</v>
      </c>
      <c r="Q55" s="36">
        <v>2.869128</v>
      </c>
      <c r="R55" s="36">
        <v>10000</v>
      </c>
      <c r="S55" s="66">
        <v>99.981592</v>
      </c>
      <c r="T55" s="36">
        <v>0</v>
      </c>
      <c r="U55" s="67">
        <v>28685.998632550105</v>
      </c>
      <c r="V55" s="68" t="s">
        <v>176</v>
      </c>
      <c r="W55" s="68" t="s">
        <v>176</v>
      </c>
      <c r="X55" s="36" t="s">
        <v>141</v>
      </c>
    </row>
    <row r="56" spans="1:24" ht="15">
      <c r="A56" s="36">
        <f t="shared" si="0"/>
        <v>45</v>
      </c>
      <c r="B56" s="36" t="s">
        <v>173</v>
      </c>
      <c r="C56" s="36" t="s">
        <v>174</v>
      </c>
      <c r="D56" s="36" t="s">
        <v>141</v>
      </c>
      <c r="E56" s="36"/>
      <c r="F56" s="36"/>
      <c r="G56" s="36" t="s">
        <v>142</v>
      </c>
      <c r="H56" s="36" t="s">
        <v>143</v>
      </c>
      <c r="I56" s="36" t="s">
        <v>144</v>
      </c>
      <c r="J56" s="36" t="s">
        <v>4</v>
      </c>
      <c r="K56" s="36" t="s">
        <v>145</v>
      </c>
      <c r="L56" s="65" t="s">
        <v>175</v>
      </c>
      <c r="M56" s="36">
        <v>1</v>
      </c>
      <c r="N56" s="65" t="s">
        <v>175</v>
      </c>
      <c r="O56" s="65" t="s">
        <v>170</v>
      </c>
      <c r="P56" s="65" t="s">
        <v>170</v>
      </c>
      <c r="Q56" s="36">
        <v>46249.595426</v>
      </c>
      <c r="R56" s="36">
        <v>10000</v>
      </c>
      <c r="S56" s="66">
        <v>99.981592</v>
      </c>
      <c r="T56" s="36">
        <v>0</v>
      </c>
      <c r="U56" s="67">
        <v>462410819.9934724</v>
      </c>
      <c r="V56" s="68" t="s">
        <v>176</v>
      </c>
      <c r="W56" s="68" t="s">
        <v>176</v>
      </c>
      <c r="X56" s="36" t="s">
        <v>141</v>
      </c>
    </row>
    <row r="57" spans="1:24" ht="15">
      <c r="A57" s="36">
        <f t="shared" si="0"/>
        <v>46</v>
      </c>
      <c r="B57" s="36" t="s">
        <v>173</v>
      </c>
      <c r="C57" s="36" t="s">
        <v>174</v>
      </c>
      <c r="D57" s="36" t="s">
        <v>141</v>
      </c>
      <c r="E57" s="36"/>
      <c r="F57" s="36"/>
      <c r="G57" s="36" t="s">
        <v>142</v>
      </c>
      <c r="H57" s="36" t="s">
        <v>143</v>
      </c>
      <c r="I57" s="36" t="s">
        <v>144</v>
      </c>
      <c r="J57" s="36" t="s">
        <v>4</v>
      </c>
      <c r="K57" s="36" t="s">
        <v>145</v>
      </c>
      <c r="L57" s="65" t="s">
        <v>175</v>
      </c>
      <c r="M57" s="36">
        <v>1</v>
      </c>
      <c r="N57" s="65" t="s">
        <v>175</v>
      </c>
      <c r="O57" s="65" t="s">
        <v>170</v>
      </c>
      <c r="P57" s="65" t="s">
        <v>170</v>
      </c>
      <c r="Q57" s="36">
        <v>8.213411</v>
      </c>
      <c r="R57" s="36">
        <v>10000</v>
      </c>
      <c r="S57" s="66">
        <v>99.981592</v>
      </c>
      <c r="T57" s="36">
        <v>0</v>
      </c>
      <c r="U57" s="67">
        <v>82118.99110620788</v>
      </c>
      <c r="V57" s="68" t="s">
        <v>176</v>
      </c>
      <c r="W57" s="68" t="s">
        <v>176</v>
      </c>
      <c r="X57" s="36" t="s">
        <v>141</v>
      </c>
    </row>
    <row r="58" spans="1:24" ht="15">
      <c r="A58" s="36">
        <f t="shared" si="0"/>
        <v>47</v>
      </c>
      <c r="B58" s="36" t="s">
        <v>173</v>
      </c>
      <c r="C58" s="36" t="s">
        <v>174</v>
      </c>
      <c r="D58" s="36" t="s">
        <v>141</v>
      </c>
      <c r="E58" s="36"/>
      <c r="F58" s="36"/>
      <c r="G58" s="36" t="s">
        <v>142</v>
      </c>
      <c r="H58" s="36" t="s">
        <v>143</v>
      </c>
      <c r="I58" s="36" t="s">
        <v>144</v>
      </c>
      <c r="J58" s="36" t="s">
        <v>5</v>
      </c>
      <c r="K58" s="36" t="s">
        <v>145</v>
      </c>
      <c r="L58" s="65" t="s">
        <v>175</v>
      </c>
      <c r="M58" s="36">
        <v>1</v>
      </c>
      <c r="N58" s="65" t="s">
        <v>175</v>
      </c>
      <c r="O58" s="65" t="s">
        <v>170</v>
      </c>
      <c r="P58" s="65" t="s">
        <v>170</v>
      </c>
      <c r="Q58" s="36">
        <v>19955.902996</v>
      </c>
      <c r="R58" s="36">
        <v>10000</v>
      </c>
      <c r="S58" s="66">
        <v>99.981592</v>
      </c>
      <c r="T58" s="36">
        <v>0</v>
      </c>
      <c r="U58" s="67">
        <v>199522295.9918688</v>
      </c>
      <c r="V58" s="68" t="s">
        <v>176</v>
      </c>
      <c r="W58" s="68" t="s">
        <v>176</v>
      </c>
      <c r="X58" s="36" t="s">
        <v>141</v>
      </c>
    </row>
    <row r="59" spans="1:24" ht="15">
      <c r="A59" s="36">
        <f t="shared" si="0"/>
        <v>48</v>
      </c>
      <c r="B59" s="36" t="s">
        <v>173</v>
      </c>
      <c r="C59" s="36" t="s">
        <v>174</v>
      </c>
      <c r="D59" s="36" t="s">
        <v>141</v>
      </c>
      <c r="E59" s="36"/>
      <c r="F59" s="36"/>
      <c r="G59" s="36" t="s">
        <v>142</v>
      </c>
      <c r="H59" s="36" t="s">
        <v>143</v>
      </c>
      <c r="I59" s="36" t="s">
        <v>144</v>
      </c>
      <c r="J59" s="36" t="s">
        <v>5</v>
      </c>
      <c r="K59" s="36" t="s">
        <v>145</v>
      </c>
      <c r="L59" s="65" t="s">
        <v>175</v>
      </c>
      <c r="M59" s="36">
        <v>1</v>
      </c>
      <c r="N59" s="65" t="s">
        <v>175</v>
      </c>
      <c r="O59" s="65" t="s">
        <v>170</v>
      </c>
      <c r="P59" s="65" t="s">
        <v>170</v>
      </c>
      <c r="Q59" s="36">
        <v>3.543952</v>
      </c>
      <c r="R59" s="36">
        <v>10000</v>
      </c>
      <c r="S59" s="66">
        <v>99.981592</v>
      </c>
      <c r="T59" s="36">
        <v>0</v>
      </c>
      <c r="U59" s="67">
        <v>35432.996445548335</v>
      </c>
      <c r="V59" s="68" t="s">
        <v>176</v>
      </c>
      <c r="W59" s="68" t="s">
        <v>176</v>
      </c>
      <c r="X59" s="36" t="s">
        <v>141</v>
      </c>
    </row>
    <row r="60" spans="1:24" ht="15">
      <c r="A60" s="36">
        <f t="shared" si="0"/>
        <v>49</v>
      </c>
      <c r="B60" s="36" t="s">
        <v>173</v>
      </c>
      <c r="C60" s="36" t="s">
        <v>174</v>
      </c>
      <c r="D60" s="36" t="s">
        <v>141</v>
      </c>
      <c r="E60" s="36"/>
      <c r="F60" s="36"/>
      <c r="G60" s="36" t="s">
        <v>142</v>
      </c>
      <c r="H60" s="36" t="s">
        <v>143</v>
      </c>
      <c r="I60" s="36" t="s">
        <v>144</v>
      </c>
      <c r="J60" s="36" t="s">
        <v>6</v>
      </c>
      <c r="K60" s="36" t="s">
        <v>145</v>
      </c>
      <c r="L60" s="65" t="s">
        <v>175</v>
      </c>
      <c r="M60" s="36">
        <v>1</v>
      </c>
      <c r="N60" s="65" t="s">
        <v>175</v>
      </c>
      <c r="O60" s="65" t="s">
        <v>170</v>
      </c>
      <c r="P60" s="65" t="s">
        <v>170</v>
      </c>
      <c r="Q60" s="36">
        <v>20391.026779</v>
      </c>
      <c r="R60" s="36">
        <v>10000</v>
      </c>
      <c r="S60" s="66">
        <v>99.981592</v>
      </c>
      <c r="T60" s="36">
        <v>0</v>
      </c>
      <c r="U60" s="67">
        <v>203872732.86471936</v>
      </c>
      <c r="V60" s="68" t="s">
        <v>176</v>
      </c>
      <c r="W60" s="68" t="s">
        <v>176</v>
      </c>
      <c r="X60" s="36" t="s">
        <v>141</v>
      </c>
    </row>
    <row r="61" spans="1:24" ht="15">
      <c r="A61" s="36">
        <f t="shared" si="0"/>
        <v>50</v>
      </c>
      <c r="B61" s="36" t="s">
        <v>173</v>
      </c>
      <c r="C61" s="36" t="s">
        <v>174</v>
      </c>
      <c r="D61" s="36" t="s">
        <v>141</v>
      </c>
      <c r="E61" s="36"/>
      <c r="F61" s="36"/>
      <c r="G61" s="36" t="s">
        <v>142</v>
      </c>
      <c r="H61" s="36" t="s">
        <v>143</v>
      </c>
      <c r="I61" s="36" t="s">
        <v>144</v>
      </c>
      <c r="J61" s="36" t="s">
        <v>6</v>
      </c>
      <c r="K61" s="36" t="s">
        <v>145</v>
      </c>
      <c r="L61" s="65" t="s">
        <v>175</v>
      </c>
      <c r="M61" s="36">
        <v>1</v>
      </c>
      <c r="N61" s="65" t="s">
        <v>175</v>
      </c>
      <c r="O61" s="65" t="s">
        <v>170</v>
      </c>
      <c r="P61" s="65" t="s">
        <v>170</v>
      </c>
      <c r="Q61" s="36">
        <v>3.621262</v>
      </c>
      <c r="R61" s="36">
        <v>10000</v>
      </c>
      <c r="S61" s="66">
        <v>99.981592</v>
      </c>
      <c r="T61" s="36">
        <v>0</v>
      </c>
      <c r="U61" s="67">
        <v>36205.95413662466</v>
      </c>
      <c r="V61" s="68" t="s">
        <v>176</v>
      </c>
      <c r="W61" s="68" t="s">
        <v>176</v>
      </c>
      <c r="X61" s="36" t="s">
        <v>141</v>
      </c>
    </row>
    <row r="62" spans="1:24" ht="15">
      <c r="A62" s="36">
        <f t="shared" si="0"/>
        <v>51</v>
      </c>
      <c r="B62" s="36" t="s">
        <v>177</v>
      </c>
      <c r="C62" s="36" t="s">
        <v>178</v>
      </c>
      <c r="D62" s="36" t="s">
        <v>141</v>
      </c>
      <c r="E62" s="36"/>
      <c r="F62" s="36"/>
      <c r="G62" s="36" t="s">
        <v>142</v>
      </c>
      <c r="H62" s="36" t="s">
        <v>143</v>
      </c>
      <c r="I62" s="36" t="s">
        <v>144</v>
      </c>
      <c r="J62" s="36" t="s">
        <v>2</v>
      </c>
      <c r="K62" s="36" t="s">
        <v>145</v>
      </c>
      <c r="L62" s="65" t="s">
        <v>179</v>
      </c>
      <c r="M62" s="36">
        <v>1</v>
      </c>
      <c r="N62" s="65" t="s">
        <v>179</v>
      </c>
      <c r="O62" s="65" t="s">
        <v>175</v>
      </c>
      <c r="P62" s="65" t="s">
        <v>175</v>
      </c>
      <c r="Q62" s="36">
        <v>178860.656795</v>
      </c>
      <c r="R62" s="36">
        <v>10000</v>
      </c>
      <c r="S62" s="66">
        <v>99.981729</v>
      </c>
      <c r="T62" s="36">
        <v>0</v>
      </c>
      <c r="U62" s="67">
        <v>1788279778.261814</v>
      </c>
      <c r="V62" s="68" t="s">
        <v>180</v>
      </c>
      <c r="W62" s="68" t="s">
        <v>180</v>
      </c>
      <c r="X62" s="36" t="s">
        <v>141</v>
      </c>
    </row>
    <row r="63" spans="1:24" ht="15">
      <c r="A63" s="36">
        <f t="shared" si="0"/>
        <v>52</v>
      </c>
      <c r="B63" s="36" t="s">
        <v>177</v>
      </c>
      <c r="C63" s="36" t="s">
        <v>178</v>
      </c>
      <c r="D63" s="36" t="s">
        <v>141</v>
      </c>
      <c r="E63" s="36"/>
      <c r="F63" s="36"/>
      <c r="G63" s="36" t="s">
        <v>142</v>
      </c>
      <c r="H63" s="36" t="s">
        <v>143</v>
      </c>
      <c r="I63" s="36" t="s">
        <v>144</v>
      </c>
      <c r="J63" s="36" t="s">
        <v>3</v>
      </c>
      <c r="K63" s="36" t="s">
        <v>145</v>
      </c>
      <c r="L63" s="65" t="s">
        <v>179</v>
      </c>
      <c r="M63" s="36">
        <v>1</v>
      </c>
      <c r="N63" s="65" t="s">
        <v>179</v>
      </c>
      <c r="O63" s="65" t="s">
        <v>175</v>
      </c>
      <c r="P63" s="65" t="s">
        <v>175</v>
      </c>
      <c r="Q63" s="36">
        <v>16162.060938</v>
      </c>
      <c r="R63" s="36">
        <v>10000</v>
      </c>
      <c r="S63" s="66">
        <v>99.981729</v>
      </c>
      <c r="T63" s="36">
        <v>0</v>
      </c>
      <c r="U63" s="67">
        <v>161591080.27645645</v>
      </c>
      <c r="V63" s="68" t="s">
        <v>180</v>
      </c>
      <c r="W63" s="68" t="s">
        <v>180</v>
      </c>
      <c r="X63" s="36" t="s">
        <v>141</v>
      </c>
    </row>
    <row r="64" spans="1:24" ht="15">
      <c r="A64" s="36">
        <f t="shared" si="0"/>
        <v>53</v>
      </c>
      <c r="B64" s="36" t="s">
        <v>177</v>
      </c>
      <c r="C64" s="36" t="s">
        <v>178</v>
      </c>
      <c r="D64" s="36" t="s">
        <v>141</v>
      </c>
      <c r="E64" s="36"/>
      <c r="F64" s="36"/>
      <c r="G64" s="36" t="s">
        <v>142</v>
      </c>
      <c r="H64" s="36" t="s">
        <v>143</v>
      </c>
      <c r="I64" s="36" t="s">
        <v>144</v>
      </c>
      <c r="J64" s="36" t="s">
        <v>4</v>
      </c>
      <c r="K64" s="36" t="s">
        <v>145</v>
      </c>
      <c r="L64" s="65" t="s">
        <v>179</v>
      </c>
      <c r="M64" s="36">
        <v>1</v>
      </c>
      <c r="N64" s="65" t="s">
        <v>179</v>
      </c>
      <c r="O64" s="65" t="s">
        <v>175</v>
      </c>
      <c r="P64" s="65" t="s">
        <v>175</v>
      </c>
      <c r="Q64" s="36">
        <v>46266.022221</v>
      </c>
      <c r="R64" s="36">
        <v>10000</v>
      </c>
      <c r="S64" s="66">
        <v>99.981729</v>
      </c>
      <c r="T64" s="36">
        <v>0</v>
      </c>
      <c r="U64" s="67">
        <v>462575691.27264285</v>
      </c>
      <c r="V64" s="68" t="s">
        <v>180</v>
      </c>
      <c r="W64" s="68" t="s">
        <v>180</v>
      </c>
      <c r="X64" s="36" t="s">
        <v>141</v>
      </c>
    </row>
    <row r="65" spans="1:24" ht="15">
      <c r="A65" s="36">
        <f t="shared" si="0"/>
        <v>54</v>
      </c>
      <c r="B65" s="36" t="s">
        <v>177</v>
      </c>
      <c r="C65" s="36" t="s">
        <v>178</v>
      </c>
      <c r="D65" s="36" t="s">
        <v>141</v>
      </c>
      <c r="E65" s="36"/>
      <c r="F65" s="36"/>
      <c r="G65" s="36" t="s">
        <v>142</v>
      </c>
      <c r="H65" s="36" t="s">
        <v>143</v>
      </c>
      <c r="I65" s="36" t="s">
        <v>144</v>
      </c>
      <c r="J65" s="36" t="s">
        <v>5</v>
      </c>
      <c r="K65" s="36" t="s">
        <v>145</v>
      </c>
      <c r="L65" s="65" t="s">
        <v>179</v>
      </c>
      <c r="M65" s="36">
        <v>1</v>
      </c>
      <c r="N65" s="65" t="s">
        <v>179</v>
      </c>
      <c r="O65" s="65" t="s">
        <v>175</v>
      </c>
      <c r="P65" s="65" t="s">
        <v>175</v>
      </c>
      <c r="Q65" s="36">
        <v>19962.990911</v>
      </c>
      <c r="R65" s="36">
        <v>10000</v>
      </c>
      <c r="S65" s="66">
        <v>99.981729</v>
      </c>
      <c r="T65" s="36">
        <v>0</v>
      </c>
      <c r="U65" s="67">
        <v>199593435.46793717</v>
      </c>
      <c r="V65" s="68" t="s">
        <v>180</v>
      </c>
      <c r="W65" s="68" t="s">
        <v>180</v>
      </c>
      <c r="X65" s="36" t="s">
        <v>141</v>
      </c>
    </row>
    <row r="66" spans="1:24" ht="15">
      <c r="A66" s="36">
        <f t="shared" si="0"/>
        <v>55</v>
      </c>
      <c r="B66" s="36" t="s">
        <v>177</v>
      </c>
      <c r="C66" s="36" t="s">
        <v>178</v>
      </c>
      <c r="D66" s="36" t="s">
        <v>141</v>
      </c>
      <c r="E66" s="36"/>
      <c r="F66" s="36"/>
      <c r="G66" s="36" t="s">
        <v>142</v>
      </c>
      <c r="H66" s="36" t="s">
        <v>143</v>
      </c>
      <c r="I66" s="36" t="s">
        <v>144</v>
      </c>
      <c r="J66" s="36" t="s">
        <v>6</v>
      </c>
      <c r="K66" s="36" t="s">
        <v>145</v>
      </c>
      <c r="L66" s="65" t="s">
        <v>179</v>
      </c>
      <c r="M66" s="36">
        <v>1</v>
      </c>
      <c r="N66" s="65" t="s">
        <v>179</v>
      </c>
      <c r="O66" s="65" t="s">
        <v>175</v>
      </c>
      <c r="P66" s="65" t="s">
        <v>175</v>
      </c>
      <c r="Q66" s="36">
        <v>20398.269132</v>
      </c>
      <c r="R66" s="36">
        <v>10000</v>
      </c>
      <c r="S66" s="66">
        <v>99.981729</v>
      </c>
      <c r="T66" s="36">
        <v>0</v>
      </c>
      <c r="U66" s="67">
        <v>203945422.39720488</v>
      </c>
      <c r="V66" s="68" t="s">
        <v>180</v>
      </c>
      <c r="W66" s="68" t="s">
        <v>180</v>
      </c>
      <c r="X66" s="36" t="s">
        <v>141</v>
      </c>
    </row>
    <row r="67" spans="1:24" ht="15">
      <c r="A67" s="36">
        <f t="shared" si="0"/>
        <v>56</v>
      </c>
      <c r="B67" s="36" t="s">
        <v>181</v>
      </c>
      <c r="C67" s="36" t="s">
        <v>182</v>
      </c>
      <c r="D67" s="36" t="s">
        <v>141</v>
      </c>
      <c r="E67" s="36"/>
      <c r="F67" s="36"/>
      <c r="G67" s="36" t="s">
        <v>142</v>
      </c>
      <c r="H67" s="36" t="s">
        <v>143</v>
      </c>
      <c r="I67" s="36" t="s">
        <v>144</v>
      </c>
      <c r="J67" s="36" t="s">
        <v>2</v>
      </c>
      <c r="K67" s="36" t="s">
        <v>145</v>
      </c>
      <c r="L67" s="65" t="s">
        <v>183</v>
      </c>
      <c r="M67" s="36">
        <v>1</v>
      </c>
      <c r="N67" s="65" t="s">
        <v>183</v>
      </c>
      <c r="O67" s="65" t="s">
        <v>179</v>
      </c>
      <c r="P67" s="65" t="s">
        <v>179</v>
      </c>
      <c r="Q67" s="36">
        <v>178892.409086</v>
      </c>
      <c r="R67" s="36">
        <v>10000</v>
      </c>
      <c r="S67" s="66">
        <v>99.981702</v>
      </c>
      <c r="T67" s="36">
        <v>0</v>
      </c>
      <c r="U67" s="67">
        <v>1788596753.1720695</v>
      </c>
      <c r="V67" s="68" t="s">
        <v>184</v>
      </c>
      <c r="W67" s="68" t="s">
        <v>184</v>
      </c>
      <c r="X67" s="36" t="s">
        <v>141</v>
      </c>
    </row>
    <row r="68" spans="1:24" ht="15">
      <c r="A68" s="36">
        <f t="shared" si="0"/>
        <v>57</v>
      </c>
      <c r="B68" s="36" t="s">
        <v>181</v>
      </c>
      <c r="C68" s="36" t="s">
        <v>182</v>
      </c>
      <c r="D68" s="36" t="s">
        <v>141</v>
      </c>
      <c r="E68" s="36"/>
      <c r="F68" s="36"/>
      <c r="G68" s="36" t="s">
        <v>142</v>
      </c>
      <c r="H68" s="36" t="s">
        <v>143</v>
      </c>
      <c r="I68" s="36" t="s">
        <v>144</v>
      </c>
      <c r="J68" s="36" t="s">
        <v>3</v>
      </c>
      <c r="K68" s="36" t="s">
        <v>145</v>
      </c>
      <c r="L68" s="65" t="s">
        <v>183</v>
      </c>
      <c r="M68" s="36">
        <v>1</v>
      </c>
      <c r="N68" s="65" t="s">
        <v>183</v>
      </c>
      <c r="O68" s="65" t="s">
        <v>179</v>
      </c>
      <c r="P68" s="65" t="s">
        <v>179</v>
      </c>
      <c r="Q68" s="36">
        <v>16164.930113</v>
      </c>
      <c r="R68" s="36">
        <v>10000</v>
      </c>
      <c r="S68" s="66">
        <v>99.981702</v>
      </c>
      <c r="T68" s="36">
        <v>0</v>
      </c>
      <c r="U68" s="67">
        <v>161619722.50854936</v>
      </c>
      <c r="V68" s="68" t="s">
        <v>184</v>
      </c>
      <c r="W68" s="68" t="s">
        <v>184</v>
      </c>
      <c r="X68" s="36" t="s">
        <v>141</v>
      </c>
    </row>
    <row r="69" spans="1:24" ht="15">
      <c r="A69" s="36">
        <f t="shared" si="0"/>
        <v>58</v>
      </c>
      <c r="B69" s="36" t="s">
        <v>181</v>
      </c>
      <c r="C69" s="36" t="s">
        <v>182</v>
      </c>
      <c r="D69" s="36" t="s">
        <v>141</v>
      </c>
      <c r="E69" s="36"/>
      <c r="F69" s="36"/>
      <c r="G69" s="36" t="s">
        <v>142</v>
      </c>
      <c r="H69" s="36" t="s">
        <v>143</v>
      </c>
      <c r="I69" s="36" t="s">
        <v>144</v>
      </c>
      <c r="J69" s="36" t="s">
        <v>4</v>
      </c>
      <c r="K69" s="36" t="s">
        <v>145</v>
      </c>
      <c r="L69" s="65" t="s">
        <v>183</v>
      </c>
      <c r="M69" s="36">
        <v>1</v>
      </c>
      <c r="N69" s="65" t="s">
        <v>183</v>
      </c>
      <c r="O69" s="65" t="s">
        <v>179</v>
      </c>
      <c r="P69" s="65" t="s">
        <v>179</v>
      </c>
      <c r="Q69" s="36">
        <v>46274.235611</v>
      </c>
      <c r="R69" s="36">
        <v>10000</v>
      </c>
      <c r="S69" s="66">
        <v>99.981702</v>
      </c>
      <c r="T69" s="36">
        <v>0</v>
      </c>
      <c r="U69" s="67">
        <v>462657683.42113054</v>
      </c>
      <c r="V69" s="68" t="s">
        <v>184</v>
      </c>
      <c r="W69" s="68" t="s">
        <v>184</v>
      </c>
      <c r="X69" s="36" t="s">
        <v>141</v>
      </c>
    </row>
    <row r="70" spans="1:24" ht="15">
      <c r="A70" s="36">
        <f t="shared" si="0"/>
        <v>59</v>
      </c>
      <c r="B70" s="36" t="s">
        <v>181</v>
      </c>
      <c r="C70" s="36" t="s">
        <v>182</v>
      </c>
      <c r="D70" s="36" t="s">
        <v>141</v>
      </c>
      <c r="E70" s="36"/>
      <c r="F70" s="36"/>
      <c r="G70" s="36" t="s">
        <v>142</v>
      </c>
      <c r="H70" s="36" t="s">
        <v>143</v>
      </c>
      <c r="I70" s="36" t="s">
        <v>144</v>
      </c>
      <c r="J70" s="36" t="s">
        <v>5</v>
      </c>
      <c r="K70" s="36" t="s">
        <v>145</v>
      </c>
      <c r="L70" s="65" t="s">
        <v>183</v>
      </c>
      <c r="M70" s="36">
        <v>1</v>
      </c>
      <c r="N70" s="65" t="s">
        <v>183</v>
      </c>
      <c r="O70" s="65" t="s">
        <v>179</v>
      </c>
      <c r="P70" s="65" t="s">
        <v>179</v>
      </c>
      <c r="Q70" s="36">
        <v>19966.534847</v>
      </c>
      <c r="R70" s="36">
        <v>10000</v>
      </c>
      <c r="S70" s="66">
        <v>99.981702</v>
      </c>
      <c r="T70" s="36">
        <v>0</v>
      </c>
      <c r="U70" s="67">
        <v>199628813.6646039</v>
      </c>
      <c r="V70" s="68" t="s">
        <v>184</v>
      </c>
      <c r="W70" s="68" t="s">
        <v>184</v>
      </c>
      <c r="X70" s="36" t="s">
        <v>141</v>
      </c>
    </row>
    <row r="71" spans="1:24" ht="15">
      <c r="A71" s="36">
        <f t="shared" si="0"/>
        <v>60</v>
      </c>
      <c r="B71" s="36" t="s">
        <v>181</v>
      </c>
      <c r="C71" s="36" t="s">
        <v>182</v>
      </c>
      <c r="D71" s="36" t="s">
        <v>141</v>
      </c>
      <c r="E71" s="36"/>
      <c r="F71" s="36"/>
      <c r="G71" s="36" t="s">
        <v>142</v>
      </c>
      <c r="H71" s="36" t="s">
        <v>143</v>
      </c>
      <c r="I71" s="36" t="s">
        <v>144</v>
      </c>
      <c r="J71" s="36" t="s">
        <v>6</v>
      </c>
      <c r="K71" s="36" t="s">
        <v>145</v>
      </c>
      <c r="L71" s="65" t="s">
        <v>183</v>
      </c>
      <c r="M71" s="36">
        <v>1</v>
      </c>
      <c r="N71" s="65" t="s">
        <v>183</v>
      </c>
      <c r="O71" s="65" t="s">
        <v>179</v>
      </c>
      <c r="P71" s="65" t="s">
        <v>179</v>
      </c>
      <c r="Q71" s="36">
        <v>20401.890341</v>
      </c>
      <c r="R71" s="36">
        <v>10000</v>
      </c>
      <c r="S71" s="66">
        <v>99.981702</v>
      </c>
      <c r="T71" s="36">
        <v>0</v>
      </c>
      <c r="U71" s="67">
        <v>203981571.99025026</v>
      </c>
      <c r="V71" s="68" t="s">
        <v>184</v>
      </c>
      <c r="W71" s="68" t="s">
        <v>184</v>
      </c>
      <c r="X71" s="36" t="s">
        <v>141</v>
      </c>
    </row>
    <row r="72" spans="1:24" ht="15">
      <c r="A72" s="36">
        <f t="shared" si="0"/>
        <v>61</v>
      </c>
      <c r="B72" s="36" t="s">
        <v>185</v>
      </c>
      <c r="C72" s="36" t="s">
        <v>186</v>
      </c>
      <c r="D72" s="36" t="s">
        <v>141</v>
      </c>
      <c r="E72" s="36"/>
      <c r="F72" s="36"/>
      <c r="G72" s="36" t="s">
        <v>142</v>
      </c>
      <c r="H72" s="36" t="s">
        <v>143</v>
      </c>
      <c r="I72" s="36" t="s">
        <v>144</v>
      </c>
      <c r="J72" s="36" t="s">
        <v>2</v>
      </c>
      <c r="K72" s="36" t="s">
        <v>145</v>
      </c>
      <c r="L72" s="65" t="s">
        <v>187</v>
      </c>
      <c r="M72" s="36">
        <v>1</v>
      </c>
      <c r="N72" s="65" t="s">
        <v>187</v>
      </c>
      <c r="O72" s="65" t="s">
        <v>183</v>
      </c>
      <c r="P72" s="65" t="s">
        <v>183</v>
      </c>
      <c r="Q72" s="36">
        <v>178794.896995</v>
      </c>
      <c r="R72" s="36">
        <v>10000</v>
      </c>
      <c r="S72" s="66">
        <v>99.981839</v>
      </c>
      <c r="T72" s="36">
        <v>0</v>
      </c>
      <c r="U72" s="67">
        <v>1787624259.1072083</v>
      </c>
      <c r="V72" s="68" t="s">
        <v>188</v>
      </c>
      <c r="W72" s="68" t="s">
        <v>188</v>
      </c>
      <c r="X72" s="36" t="s">
        <v>141</v>
      </c>
    </row>
    <row r="73" spans="1:24" ht="15">
      <c r="A73" s="36">
        <f t="shared" si="0"/>
        <v>62</v>
      </c>
      <c r="B73" s="36" t="s">
        <v>185</v>
      </c>
      <c r="C73" s="36" t="s">
        <v>186</v>
      </c>
      <c r="D73" s="36" t="s">
        <v>141</v>
      </c>
      <c r="E73" s="36"/>
      <c r="F73" s="36"/>
      <c r="G73" s="36" t="s">
        <v>142</v>
      </c>
      <c r="H73" s="36" t="s">
        <v>143</v>
      </c>
      <c r="I73" s="36" t="s">
        <v>144</v>
      </c>
      <c r="J73" s="36" t="s">
        <v>3</v>
      </c>
      <c r="K73" s="36" t="s">
        <v>145</v>
      </c>
      <c r="L73" s="65" t="s">
        <v>187</v>
      </c>
      <c r="M73" s="36">
        <v>1</v>
      </c>
      <c r="N73" s="65" t="s">
        <v>187</v>
      </c>
      <c r="O73" s="65" t="s">
        <v>183</v>
      </c>
      <c r="P73" s="65" t="s">
        <v>183</v>
      </c>
      <c r="Q73" s="36">
        <v>16156.118805</v>
      </c>
      <c r="R73" s="36">
        <v>10000</v>
      </c>
      <c r="S73" s="66">
        <v>99.981839</v>
      </c>
      <c r="T73" s="36">
        <v>0</v>
      </c>
      <c r="U73" s="67">
        <v>161531846.7933893</v>
      </c>
      <c r="V73" s="68" t="s">
        <v>188</v>
      </c>
      <c r="W73" s="68" t="s">
        <v>188</v>
      </c>
      <c r="X73" s="36" t="s">
        <v>141</v>
      </c>
    </row>
    <row r="74" spans="1:24" ht="15">
      <c r="A74" s="36">
        <f t="shared" si="0"/>
        <v>63</v>
      </c>
      <c r="B74" s="36" t="s">
        <v>185</v>
      </c>
      <c r="C74" s="36" t="s">
        <v>186</v>
      </c>
      <c r="D74" s="36" t="s">
        <v>141</v>
      </c>
      <c r="E74" s="36"/>
      <c r="F74" s="36"/>
      <c r="G74" s="36" t="s">
        <v>142</v>
      </c>
      <c r="H74" s="36" t="s">
        <v>143</v>
      </c>
      <c r="I74" s="36" t="s">
        <v>144</v>
      </c>
      <c r="J74" s="36" t="s">
        <v>4</v>
      </c>
      <c r="K74" s="36" t="s">
        <v>145</v>
      </c>
      <c r="L74" s="65" t="s">
        <v>187</v>
      </c>
      <c r="M74" s="36">
        <v>1</v>
      </c>
      <c r="N74" s="65" t="s">
        <v>187</v>
      </c>
      <c r="O74" s="65" t="s">
        <v>183</v>
      </c>
      <c r="P74" s="65" t="s">
        <v>183</v>
      </c>
      <c r="Q74" s="36">
        <v>985.140537</v>
      </c>
      <c r="R74" s="36">
        <v>10000</v>
      </c>
      <c r="S74" s="66">
        <v>99.981839</v>
      </c>
      <c r="T74" s="36">
        <v>0</v>
      </c>
      <c r="U74" s="67">
        <v>9849616.24838963</v>
      </c>
      <c r="V74" s="68" t="s">
        <v>188</v>
      </c>
      <c r="W74" s="68" t="s">
        <v>188</v>
      </c>
      <c r="X74" s="36" t="s">
        <v>141</v>
      </c>
    </row>
    <row r="75" spans="1:24" ht="15">
      <c r="A75" s="36">
        <f t="shared" si="0"/>
        <v>64</v>
      </c>
      <c r="B75" s="36" t="s">
        <v>185</v>
      </c>
      <c r="C75" s="36" t="s">
        <v>186</v>
      </c>
      <c r="D75" s="36" t="s">
        <v>141</v>
      </c>
      <c r="E75" s="36"/>
      <c r="F75" s="36"/>
      <c r="G75" s="36" t="s">
        <v>142</v>
      </c>
      <c r="H75" s="36" t="s">
        <v>143</v>
      </c>
      <c r="I75" s="36" t="s">
        <v>144</v>
      </c>
      <c r="J75" s="36" t="s">
        <v>5</v>
      </c>
      <c r="K75" s="36" t="s">
        <v>145</v>
      </c>
      <c r="L75" s="65" t="s">
        <v>187</v>
      </c>
      <c r="M75" s="36">
        <v>1</v>
      </c>
      <c r="N75" s="65" t="s">
        <v>187</v>
      </c>
      <c r="O75" s="65" t="s">
        <v>183</v>
      </c>
      <c r="P75" s="65" t="s">
        <v>183</v>
      </c>
      <c r="Q75" s="36">
        <v>9891.460858</v>
      </c>
      <c r="R75" s="36">
        <v>10000</v>
      </c>
      <c r="S75" s="66">
        <v>99.981839</v>
      </c>
      <c r="T75" s="36">
        <v>0</v>
      </c>
      <c r="U75" s="67">
        <v>98896644.6188041</v>
      </c>
      <c r="V75" s="68" t="s">
        <v>188</v>
      </c>
      <c r="W75" s="68" t="s">
        <v>188</v>
      </c>
      <c r="X75" s="36" t="s">
        <v>141</v>
      </c>
    </row>
    <row r="76" spans="1:24" ht="15">
      <c r="A76" s="36">
        <f t="shared" si="0"/>
        <v>65</v>
      </c>
      <c r="B76" s="36" t="s">
        <v>185</v>
      </c>
      <c r="C76" s="36" t="s">
        <v>186</v>
      </c>
      <c r="D76" s="36" t="s">
        <v>141</v>
      </c>
      <c r="E76" s="36"/>
      <c r="F76" s="36"/>
      <c r="G76" s="36" t="s">
        <v>142</v>
      </c>
      <c r="H76" s="36" t="s">
        <v>143</v>
      </c>
      <c r="I76" s="36" t="s">
        <v>144</v>
      </c>
      <c r="J76" s="36" t="s">
        <v>6</v>
      </c>
      <c r="K76" s="36" t="s">
        <v>145</v>
      </c>
      <c r="L76" s="65" t="s">
        <v>187</v>
      </c>
      <c r="M76" s="36">
        <v>1</v>
      </c>
      <c r="N76" s="65" t="s">
        <v>187</v>
      </c>
      <c r="O76" s="65" t="s">
        <v>183</v>
      </c>
      <c r="P76" s="65" t="s">
        <v>183</v>
      </c>
      <c r="Q76" s="36">
        <v>272.382803</v>
      </c>
      <c r="R76" s="36">
        <v>10000</v>
      </c>
      <c r="S76" s="66">
        <v>99.981839</v>
      </c>
      <c r="T76" s="36">
        <v>0</v>
      </c>
      <c r="U76" s="67">
        <v>2723333.3534124093</v>
      </c>
      <c r="V76" s="68" t="s">
        <v>188</v>
      </c>
      <c r="W76" s="68" t="s">
        <v>188</v>
      </c>
      <c r="X76" s="36" t="s">
        <v>141</v>
      </c>
    </row>
    <row r="77" spans="1:24" ht="15">
      <c r="A77" s="36">
        <f t="shared" si="0"/>
        <v>66</v>
      </c>
      <c r="B77" s="36" t="s">
        <v>189</v>
      </c>
      <c r="C77" s="36" t="s">
        <v>190</v>
      </c>
      <c r="D77" s="36" t="s">
        <v>141</v>
      </c>
      <c r="E77" s="36"/>
      <c r="F77" s="36"/>
      <c r="G77" s="36" t="s">
        <v>142</v>
      </c>
      <c r="H77" s="36" t="s">
        <v>143</v>
      </c>
      <c r="I77" s="36" t="s">
        <v>144</v>
      </c>
      <c r="J77" s="36" t="s">
        <v>2</v>
      </c>
      <c r="K77" s="36" t="s">
        <v>145</v>
      </c>
      <c r="L77" s="65" t="s">
        <v>191</v>
      </c>
      <c r="M77" s="36">
        <v>4</v>
      </c>
      <c r="N77" s="65" t="s">
        <v>191</v>
      </c>
      <c r="O77" s="65" t="s">
        <v>187</v>
      </c>
      <c r="P77" s="65" t="s">
        <v>187</v>
      </c>
      <c r="Q77" s="36">
        <v>179043.482346</v>
      </c>
      <c r="R77" s="36">
        <v>10000</v>
      </c>
      <c r="S77" s="66">
        <v>99.926301</v>
      </c>
      <c r="T77" s="36">
        <v>0</v>
      </c>
      <c r="U77" s="67">
        <v>1789115289.646154</v>
      </c>
      <c r="V77" s="68" t="s">
        <v>192</v>
      </c>
      <c r="W77" s="68" t="s">
        <v>192</v>
      </c>
      <c r="X77" s="36" t="s">
        <v>141</v>
      </c>
    </row>
    <row r="78" spans="1:24" ht="15">
      <c r="A78" s="36">
        <f t="shared" si="0"/>
        <v>67</v>
      </c>
      <c r="B78" s="36" t="s">
        <v>189</v>
      </c>
      <c r="C78" s="36" t="s">
        <v>190</v>
      </c>
      <c r="D78" s="36" t="s">
        <v>141</v>
      </c>
      <c r="E78" s="36"/>
      <c r="F78" s="36"/>
      <c r="G78" s="36" t="s">
        <v>142</v>
      </c>
      <c r="H78" s="36" t="s">
        <v>143</v>
      </c>
      <c r="I78" s="36" t="s">
        <v>144</v>
      </c>
      <c r="J78" s="36" t="s">
        <v>3</v>
      </c>
      <c r="K78" s="36" t="s">
        <v>145</v>
      </c>
      <c r="L78" s="65" t="s">
        <v>191</v>
      </c>
      <c r="M78" s="36">
        <v>4</v>
      </c>
      <c r="N78" s="65" t="s">
        <v>191</v>
      </c>
      <c r="O78" s="65" t="s">
        <v>187</v>
      </c>
      <c r="P78" s="65" t="s">
        <v>187</v>
      </c>
      <c r="Q78" s="36">
        <v>16178.581272</v>
      </c>
      <c r="R78" s="36">
        <v>10000</v>
      </c>
      <c r="S78" s="66">
        <v>99.926301</v>
      </c>
      <c r="T78" s="36">
        <v>0</v>
      </c>
      <c r="U78" s="67">
        <v>161666578.08063343</v>
      </c>
      <c r="V78" s="68" t="s">
        <v>192</v>
      </c>
      <c r="W78" s="68" t="s">
        <v>192</v>
      </c>
      <c r="X78" s="36" t="s">
        <v>141</v>
      </c>
    </row>
    <row r="79" spans="1:24" ht="15">
      <c r="A79" s="36">
        <f aca="true" t="shared" si="1" ref="A79:A137">A78+1</f>
        <v>68</v>
      </c>
      <c r="B79" s="36" t="s">
        <v>189</v>
      </c>
      <c r="C79" s="36" t="s">
        <v>190</v>
      </c>
      <c r="D79" s="36" t="s">
        <v>141</v>
      </c>
      <c r="E79" s="36"/>
      <c r="F79" s="36"/>
      <c r="G79" s="36" t="s">
        <v>142</v>
      </c>
      <c r="H79" s="36" t="s">
        <v>143</v>
      </c>
      <c r="I79" s="36" t="s">
        <v>144</v>
      </c>
      <c r="J79" s="36" t="s">
        <v>4</v>
      </c>
      <c r="K79" s="36" t="s">
        <v>145</v>
      </c>
      <c r="L79" s="65" t="s">
        <v>191</v>
      </c>
      <c r="M79" s="36">
        <v>4</v>
      </c>
      <c r="N79" s="65" t="s">
        <v>191</v>
      </c>
      <c r="O79" s="65" t="s">
        <v>187</v>
      </c>
      <c r="P79" s="65" t="s">
        <v>187</v>
      </c>
      <c r="Q79" s="36">
        <v>990.578485</v>
      </c>
      <c r="R79" s="36">
        <v>10000</v>
      </c>
      <c r="S79" s="66">
        <v>99.926301</v>
      </c>
      <c r="T79" s="36">
        <v>0</v>
      </c>
      <c r="U79" s="67">
        <v>9898484.378689349</v>
      </c>
      <c r="V79" s="68" t="s">
        <v>192</v>
      </c>
      <c r="W79" s="68" t="s">
        <v>192</v>
      </c>
      <c r="X79" s="36" t="s">
        <v>141</v>
      </c>
    </row>
    <row r="80" spans="1:24" ht="15">
      <c r="A80" s="36">
        <f t="shared" si="1"/>
        <v>69</v>
      </c>
      <c r="B80" s="36" t="s">
        <v>193</v>
      </c>
      <c r="C80" s="36" t="s">
        <v>26</v>
      </c>
      <c r="D80" s="36" t="s">
        <v>194</v>
      </c>
      <c r="E80" s="36" t="s">
        <v>195</v>
      </c>
      <c r="F80" s="36" t="s">
        <v>196</v>
      </c>
      <c r="G80" s="36" t="s">
        <v>142</v>
      </c>
      <c r="H80" s="36" t="s">
        <v>197</v>
      </c>
      <c r="I80" s="36" t="s">
        <v>144</v>
      </c>
      <c r="J80" s="36" t="s">
        <v>4</v>
      </c>
      <c r="K80" s="36" t="s">
        <v>145</v>
      </c>
      <c r="L80" s="65" t="s">
        <v>198</v>
      </c>
      <c r="M80" s="36">
        <v>126</v>
      </c>
      <c r="N80" s="65" t="s">
        <v>198</v>
      </c>
      <c r="O80" s="65">
        <v>45337</v>
      </c>
      <c r="P80" s="65" t="s">
        <v>187</v>
      </c>
      <c r="Q80" s="36">
        <v>200</v>
      </c>
      <c r="R80" s="36">
        <v>100</v>
      </c>
      <c r="S80" s="66">
        <v>995505</v>
      </c>
      <c r="T80" s="36">
        <v>2169617.49</v>
      </c>
      <c r="U80" s="67">
        <f>(Q80*R80*S80/100)+T80</f>
        <v>201270617.49</v>
      </c>
      <c r="V80" s="68">
        <v>8.32</v>
      </c>
      <c r="W80" s="68">
        <v>8.32</v>
      </c>
      <c r="X80" s="36" t="s">
        <v>199</v>
      </c>
    </row>
    <row r="81" spans="1:24" ht="15">
      <c r="A81" s="36">
        <f t="shared" si="1"/>
        <v>70</v>
      </c>
      <c r="B81" s="36" t="s">
        <v>193</v>
      </c>
      <c r="C81" s="36" t="s">
        <v>26</v>
      </c>
      <c r="D81" s="36" t="s">
        <v>194</v>
      </c>
      <c r="E81" s="36" t="s">
        <v>195</v>
      </c>
      <c r="F81" s="36" t="s">
        <v>196</v>
      </c>
      <c r="G81" s="36" t="s">
        <v>142</v>
      </c>
      <c r="H81" s="36" t="s">
        <v>197</v>
      </c>
      <c r="I81" s="36" t="s">
        <v>144</v>
      </c>
      <c r="J81" s="36" t="s">
        <v>4</v>
      </c>
      <c r="K81" s="36" t="s">
        <v>145</v>
      </c>
      <c r="L81" s="65" t="s">
        <v>198</v>
      </c>
      <c r="M81" s="36">
        <v>126</v>
      </c>
      <c r="N81" s="65" t="s">
        <v>198</v>
      </c>
      <c r="O81" s="65">
        <v>45337</v>
      </c>
      <c r="P81" s="65" t="s">
        <v>187</v>
      </c>
      <c r="Q81" s="36">
        <v>250</v>
      </c>
      <c r="R81" s="36">
        <v>100</v>
      </c>
      <c r="S81" s="66">
        <v>995505</v>
      </c>
      <c r="T81" s="36">
        <v>2712021.86</v>
      </c>
      <c r="U81" s="67">
        <f>(Q81*R81*S81/100)+T81</f>
        <v>251588271.86</v>
      </c>
      <c r="V81" s="68">
        <v>8.32</v>
      </c>
      <c r="W81" s="68">
        <v>8.32</v>
      </c>
      <c r="X81" s="36" t="s">
        <v>199</v>
      </c>
    </row>
    <row r="82" spans="1:24" ht="15">
      <c r="A82" s="36">
        <f t="shared" si="1"/>
        <v>71</v>
      </c>
      <c r="B82" s="36" t="s">
        <v>189</v>
      </c>
      <c r="C82" s="36" t="s">
        <v>190</v>
      </c>
      <c r="D82" s="36" t="s">
        <v>141</v>
      </c>
      <c r="E82" s="36"/>
      <c r="F82" s="36"/>
      <c r="G82" s="36" t="s">
        <v>142</v>
      </c>
      <c r="H82" s="36" t="s">
        <v>143</v>
      </c>
      <c r="I82" s="36" t="s">
        <v>144</v>
      </c>
      <c r="J82" s="36" t="s">
        <v>5</v>
      </c>
      <c r="K82" s="36" t="s">
        <v>145</v>
      </c>
      <c r="L82" s="65" t="s">
        <v>191</v>
      </c>
      <c r="M82" s="36">
        <v>4</v>
      </c>
      <c r="N82" s="65" t="s">
        <v>191</v>
      </c>
      <c r="O82" s="65" t="s">
        <v>187</v>
      </c>
      <c r="P82" s="65" t="s">
        <v>187</v>
      </c>
      <c r="Q82" s="36">
        <v>9911.676454</v>
      </c>
      <c r="R82" s="36">
        <v>10000</v>
      </c>
      <c r="S82" s="66">
        <v>99.926301</v>
      </c>
      <c r="T82" s="36">
        <v>0</v>
      </c>
      <c r="U82" s="67">
        <v>99043716.40631993</v>
      </c>
      <c r="V82" s="68" t="s">
        <v>192</v>
      </c>
      <c r="W82" s="68" t="s">
        <v>192</v>
      </c>
      <c r="X82" s="36" t="s">
        <v>141</v>
      </c>
    </row>
    <row r="83" spans="1:24" ht="15">
      <c r="A83" s="36">
        <f t="shared" si="1"/>
        <v>72</v>
      </c>
      <c r="B83" s="36" t="s">
        <v>193</v>
      </c>
      <c r="C83" s="36" t="s">
        <v>26</v>
      </c>
      <c r="D83" s="36" t="s">
        <v>194</v>
      </c>
      <c r="E83" s="36" t="s">
        <v>195</v>
      </c>
      <c r="F83" s="36" t="s">
        <v>196</v>
      </c>
      <c r="G83" s="36" t="s">
        <v>142</v>
      </c>
      <c r="H83" s="36" t="s">
        <v>197</v>
      </c>
      <c r="I83" s="36" t="s">
        <v>144</v>
      </c>
      <c r="J83" s="36" t="s">
        <v>5</v>
      </c>
      <c r="K83" s="36" t="s">
        <v>145</v>
      </c>
      <c r="L83" s="65" t="s">
        <v>198</v>
      </c>
      <c r="M83" s="36">
        <v>126</v>
      </c>
      <c r="N83" s="65" t="s">
        <v>198</v>
      </c>
      <c r="O83" s="65">
        <v>45337</v>
      </c>
      <c r="P83" s="65" t="s">
        <v>187</v>
      </c>
      <c r="Q83" s="36">
        <v>50</v>
      </c>
      <c r="R83" s="36">
        <v>100</v>
      </c>
      <c r="S83" s="66">
        <v>995505</v>
      </c>
      <c r="T83" s="36">
        <v>542404.37</v>
      </c>
      <c r="U83" s="67">
        <f>(Q83*R83*S83/100)+T83</f>
        <v>50317654.37</v>
      </c>
      <c r="V83" s="68">
        <v>8.32</v>
      </c>
      <c r="W83" s="68">
        <v>8.32</v>
      </c>
      <c r="X83" s="36" t="s">
        <v>199</v>
      </c>
    </row>
    <row r="84" spans="1:24" ht="15">
      <c r="A84" s="36">
        <f t="shared" si="1"/>
        <v>73</v>
      </c>
      <c r="B84" s="36" t="s">
        <v>193</v>
      </c>
      <c r="C84" s="36" t="s">
        <v>26</v>
      </c>
      <c r="D84" s="36" t="s">
        <v>194</v>
      </c>
      <c r="E84" s="36" t="s">
        <v>195</v>
      </c>
      <c r="F84" s="36" t="s">
        <v>196</v>
      </c>
      <c r="G84" s="36" t="s">
        <v>142</v>
      </c>
      <c r="H84" s="36" t="s">
        <v>197</v>
      </c>
      <c r="I84" s="36" t="s">
        <v>144</v>
      </c>
      <c r="J84" s="36" t="s">
        <v>5</v>
      </c>
      <c r="K84" s="36" t="s">
        <v>145</v>
      </c>
      <c r="L84" s="65" t="s">
        <v>198</v>
      </c>
      <c r="M84" s="36">
        <v>126</v>
      </c>
      <c r="N84" s="65" t="s">
        <v>198</v>
      </c>
      <c r="O84" s="65">
        <v>45337</v>
      </c>
      <c r="P84" s="65" t="s">
        <v>187</v>
      </c>
      <c r="Q84" s="36">
        <v>50</v>
      </c>
      <c r="R84" s="36">
        <v>100</v>
      </c>
      <c r="S84" s="66">
        <v>995505</v>
      </c>
      <c r="T84" s="36">
        <v>542404.37</v>
      </c>
      <c r="U84" s="67">
        <f>(Q84*R84*S84/100)+T84</f>
        <v>50317654.37</v>
      </c>
      <c r="V84" s="68">
        <v>8.32</v>
      </c>
      <c r="W84" s="68">
        <v>8.32</v>
      </c>
      <c r="X84" s="36" t="s">
        <v>199</v>
      </c>
    </row>
    <row r="85" spans="1:24" ht="15">
      <c r="A85" s="36">
        <f t="shared" si="1"/>
        <v>74</v>
      </c>
      <c r="B85" s="36" t="s">
        <v>189</v>
      </c>
      <c r="C85" s="36" t="s">
        <v>190</v>
      </c>
      <c r="D85" s="36" t="s">
        <v>141</v>
      </c>
      <c r="E85" s="36"/>
      <c r="F85" s="36"/>
      <c r="G85" s="36" t="s">
        <v>142</v>
      </c>
      <c r="H85" s="36" t="s">
        <v>143</v>
      </c>
      <c r="I85" s="36" t="s">
        <v>144</v>
      </c>
      <c r="J85" s="36" t="s">
        <v>6</v>
      </c>
      <c r="K85" s="36" t="s">
        <v>145</v>
      </c>
      <c r="L85" s="65" t="s">
        <v>191</v>
      </c>
      <c r="M85" s="36">
        <v>4</v>
      </c>
      <c r="N85" s="65" t="s">
        <v>191</v>
      </c>
      <c r="O85" s="65" t="s">
        <v>187</v>
      </c>
      <c r="P85" s="65" t="s">
        <v>187</v>
      </c>
      <c r="Q85" s="36">
        <v>275.68144</v>
      </c>
      <c r="R85" s="36">
        <v>10000</v>
      </c>
      <c r="S85" s="66">
        <v>99.926301</v>
      </c>
      <c r="T85" s="36">
        <v>0</v>
      </c>
      <c r="U85" s="67">
        <v>2754782.653425574</v>
      </c>
      <c r="V85" s="68" t="s">
        <v>192</v>
      </c>
      <c r="W85" s="68" t="s">
        <v>192</v>
      </c>
      <c r="X85" s="36" t="s">
        <v>141</v>
      </c>
    </row>
    <row r="86" spans="1:24" ht="15">
      <c r="A86" s="36">
        <f t="shared" si="1"/>
        <v>75</v>
      </c>
      <c r="B86" s="36" t="s">
        <v>193</v>
      </c>
      <c r="C86" s="36" t="s">
        <v>26</v>
      </c>
      <c r="D86" s="36" t="s">
        <v>194</v>
      </c>
      <c r="E86" s="36" t="s">
        <v>195</v>
      </c>
      <c r="F86" s="36" t="s">
        <v>196</v>
      </c>
      <c r="G86" s="36" t="s">
        <v>142</v>
      </c>
      <c r="H86" s="36" t="s">
        <v>197</v>
      </c>
      <c r="I86" s="36" t="s">
        <v>144</v>
      </c>
      <c r="J86" s="36" t="s">
        <v>6</v>
      </c>
      <c r="K86" s="36" t="s">
        <v>145</v>
      </c>
      <c r="L86" s="65" t="s">
        <v>198</v>
      </c>
      <c r="M86" s="36">
        <v>126</v>
      </c>
      <c r="N86" s="65" t="s">
        <v>198</v>
      </c>
      <c r="O86" s="65">
        <v>45337</v>
      </c>
      <c r="P86" s="65" t="s">
        <v>187</v>
      </c>
      <c r="Q86" s="36">
        <v>200</v>
      </c>
      <c r="R86" s="36">
        <v>100</v>
      </c>
      <c r="S86" s="66">
        <v>995505</v>
      </c>
      <c r="T86" s="36">
        <v>2169617.49</v>
      </c>
      <c r="U86" s="67">
        <f>(Q86*R86*S86/100)+T86</f>
        <v>201270617.49</v>
      </c>
      <c r="V86" s="68">
        <v>8.32</v>
      </c>
      <c r="W86" s="68">
        <v>8.32</v>
      </c>
      <c r="X86" s="36" t="s">
        <v>199</v>
      </c>
    </row>
    <row r="87" spans="1:24" ht="15">
      <c r="A87" s="36">
        <f t="shared" si="1"/>
        <v>76</v>
      </c>
      <c r="B87" s="36" t="s">
        <v>200</v>
      </c>
      <c r="C87" s="36" t="s">
        <v>201</v>
      </c>
      <c r="D87" s="36" t="s">
        <v>141</v>
      </c>
      <c r="E87" s="36"/>
      <c r="F87" s="36"/>
      <c r="G87" s="36" t="s">
        <v>142</v>
      </c>
      <c r="H87" s="36" t="s">
        <v>143</v>
      </c>
      <c r="I87" s="36" t="s">
        <v>144</v>
      </c>
      <c r="J87" s="36" t="s">
        <v>2</v>
      </c>
      <c r="K87" s="36" t="s">
        <v>145</v>
      </c>
      <c r="L87" s="65" t="s">
        <v>202</v>
      </c>
      <c r="M87" s="36">
        <v>1</v>
      </c>
      <c r="N87" s="65" t="s">
        <v>202</v>
      </c>
      <c r="O87" s="65" t="s">
        <v>191</v>
      </c>
      <c r="P87" s="65" t="s">
        <v>191</v>
      </c>
      <c r="Q87" s="36">
        <v>179086.855283</v>
      </c>
      <c r="R87" s="36">
        <v>10000</v>
      </c>
      <c r="S87" s="66">
        <v>99.982469</v>
      </c>
      <c r="T87" s="36">
        <v>0</v>
      </c>
      <c r="U87" s="67">
        <v>1790554592.6195269</v>
      </c>
      <c r="V87" s="68" t="s">
        <v>203</v>
      </c>
      <c r="W87" s="68" t="s">
        <v>203</v>
      </c>
      <c r="X87" s="36" t="s">
        <v>141</v>
      </c>
    </row>
    <row r="88" spans="1:24" ht="15">
      <c r="A88" s="36">
        <f t="shared" si="1"/>
        <v>77</v>
      </c>
      <c r="B88" s="36" t="s">
        <v>200</v>
      </c>
      <c r="C88" s="36" t="s">
        <v>201</v>
      </c>
      <c r="D88" s="36" t="s">
        <v>141</v>
      </c>
      <c r="E88" s="36"/>
      <c r="F88" s="36"/>
      <c r="G88" s="36" t="s">
        <v>142</v>
      </c>
      <c r="H88" s="36" t="s">
        <v>143</v>
      </c>
      <c r="I88" s="36" t="s">
        <v>144</v>
      </c>
      <c r="J88" s="36" t="s">
        <v>3</v>
      </c>
      <c r="K88" s="36" t="s">
        <v>145</v>
      </c>
      <c r="L88" s="65" t="s">
        <v>202</v>
      </c>
      <c r="M88" s="36">
        <v>1</v>
      </c>
      <c r="N88" s="65" t="s">
        <v>202</v>
      </c>
      <c r="O88" s="65" t="s">
        <v>191</v>
      </c>
      <c r="P88" s="65" t="s">
        <v>191</v>
      </c>
      <c r="Q88" s="36">
        <v>16182.500502</v>
      </c>
      <c r="R88" s="36">
        <v>10000</v>
      </c>
      <c r="S88" s="66">
        <v>99.982469</v>
      </c>
      <c r="T88" s="36">
        <v>0</v>
      </c>
      <c r="U88" s="67">
        <v>161796635.20326743</v>
      </c>
      <c r="V88" s="68" t="s">
        <v>203</v>
      </c>
      <c r="W88" s="68" t="s">
        <v>203</v>
      </c>
      <c r="X88" s="36" t="s">
        <v>141</v>
      </c>
    </row>
    <row r="89" spans="1:24" ht="15">
      <c r="A89" s="36">
        <f t="shared" si="1"/>
        <v>78</v>
      </c>
      <c r="B89" s="36" t="s">
        <v>200</v>
      </c>
      <c r="C89" s="36" t="s">
        <v>201</v>
      </c>
      <c r="D89" s="36" t="s">
        <v>141</v>
      </c>
      <c r="E89" s="36"/>
      <c r="F89" s="36"/>
      <c r="G89" s="36" t="s">
        <v>142</v>
      </c>
      <c r="H89" s="36" t="s">
        <v>143</v>
      </c>
      <c r="I89" s="36" t="s">
        <v>144</v>
      </c>
      <c r="J89" s="36" t="s">
        <v>4</v>
      </c>
      <c r="K89" s="36" t="s">
        <v>145</v>
      </c>
      <c r="L89" s="65" t="s">
        <v>202</v>
      </c>
      <c r="M89" s="36">
        <v>1</v>
      </c>
      <c r="N89" s="65" t="s">
        <v>202</v>
      </c>
      <c r="O89" s="65" t="s">
        <v>191</v>
      </c>
      <c r="P89" s="65" t="s">
        <v>191</v>
      </c>
      <c r="Q89" s="36">
        <v>990.818451</v>
      </c>
      <c r="R89" s="36">
        <v>10000</v>
      </c>
      <c r="S89" s="66">
        <v>99.982469</v>
      </c>
      <c r="T89" s="36">
        <v>0</v>
      </c>
      <c r="U89" s="67">
        <v>9906447.489329638</v>
      </c>
      <c r="V89" s="68" t="s">
        <v>203</v>
      </c>
      <c r="W89" s="68" t="s">
        <v>203</v>
      </c>
      <c r="X89" s="36" t="s">
        <v>141</v>
      </c>
    </row>
    <row r="90" spans="1:24" ht="15">
      <c r="A90" s="36">
        <f t="shared" si="1"/>
        <v>79</v>
      </c>
      <c r="B90" s="36" t="s">
        <v>200</v>
      </c>
      <c r="C90" s="36" t="s">
        <v>201</v>
      </c>
      <c r="D90" s="36" t="s">
        <v>141</v>
      </c>
      <c r="E90" s="36"/>
      <c r="F90" s="36"/>
      <c r="G90" s="36" t="s">
        <v>142</v>
      </c>
      <c r="H90" s="36" t="s">
        <v>143</v>
      </c>
      <c r="I90" s="36" t="s">
        <v>144</v>
      </c>
      <c r="J90" s="36" t="s">
        <v>5</v>
      </c>
      <c r="K90" s="36" t="s">
        <v>145</v>
      </c>
      <c r="L90" s="65" t="s">
        <v>202</v>
      </c>
      <c r="M90" s="36">
        <v>1</v>
      </c>
      <c r="N90" s="65" t="s">
        <v>202</v>
      </c>
      <c r="O90" s="65" t="s">
        <v>191</v>
      </c>
      <c r="P90" s="65" t="s">
        <v>191</v>
      </c>
      <c r="Q90" s="36">
        <v>9914.077539</v>
      </c>
      <c r="R90" s="36">
        <v>10000</v>
      </c>
      <c r="S90" s="66">
        <v>99.982469</v>
      </c>
      <c r="T90" s="36">
        <v>0</v>
      </c>
      <c r="U90" s="67">
        <v>99123394.85212706</v>
      </c>
      <c r="V90" s="68" t="s">
        <v>203</v>
      </c>
      <c r="W90" s="68" t="s">
        <v>203</v>
      </c>
      <c r="X90" s="36" t="s">
        <v>141</v>
      </c>
    </row>
    <row r="91" spans="1:24" ht="15">
      <c r="A91" s="36">
        <f t="shared" si="1"/>
        <v>80</v>
      </c>
      <c r="B91" s="36" t="s">
        <v>200</v>
      </c>
      <c r="C91" s="36" t="s">
        <v>201</v>
      </c>
      <c r="D91" s="36" t="s">
        <v>141</v>
      </c>
      <c r="E91" s="36"/>
      <c r="F91" s="36"/>
      <c r="G91" s="36" t="s">
        <v>142</v>
      </c>
      <c r="H91" s="36" t="s">
        <v>143</v>
      </c>
      <c r="I91" s="36" t="s">
        <v>144</v>
      </c>
      <c r="J91" s="36" t="s">
        <v>6</v>
      </c>
      <c r="K91" s="36" t="s">
        <v>145</v>
      </c>
      <c r="L91" s="65" t="s">
        <v>202</v>
      </c>
      <c r="M91" s="36">
        <v>1</v>
      </c>
      <c r="N91" s="65" t="s">
        <v>202</v>
      </c>
      <c r="O91" s="65" t="s">
        <v>191</v>
      </c>
      <c r="P91" s="65" t="s">
        <v>191</v>
      </c>
      <c r="Q91" s="36">
        <v>275.748223</v>
      </c>
      <c r="R91" s="36">
        <v>10000</v>
      </c>
      <c r="S91" s="66">
        <v>99.982469</v>
      </c>
      <c r="T91" s="36">
        <v>0</v>
      </c>
      <c r="U91" s="67">
        <v>2756998.811102539</v>
      </c>
      <c r="V91" s="68" t="s">
        <v>203</v>
      </c>
      <c r="W91" s="68" t="s">
        <v>203</v>
      </c>
      <c r="X91" s="36" t="s">
        <v>141</v>
      </c>
    </row>
    <row r="92" spans="1:24" ht="15">
      <c r="A92" s="36">
        <f t="shared" si="1"/>
        <v>81</v>
      </c>
      <c r="B92" s="36" t="s">
        <v>204</v>
      </c>
      <c r="C92" s="36" t="s">
        <v>205</v>
      </c>
      <c r="D92" s="36" t="s">
        <v>141</v>
      </c>
      <c r="E92" s="36"/>
      <c r="F92" s="36"/>
      <c r="G92" s="36" t="s">
        <v>142</v>
      </c>
      <c r="H92" s="36" t="s">
        <v>143</v>
      </c>
      <c r="I92" s="36" t="s">
        <v>144</v>
      </c>
      <c r="J92" s="36" t="s">
        <v>2</v>
      </c>
      <c r="K92" s="36" t="s">
        <v>145</v>
      </c>
      <c r="L92" s="65" t="s">
        <v>206</v>
      </c>
      <c r="M92" s="36">
        <v>1</v>
      </c>
      <c r="N92" s="65" t="s">
        <v>206</v>
      </c>
      <c r="O92" s="65" t="s">
        <v>202</v>
      </c>
      <c r="P92" s="65" t="s">
        <v>202</v>
      </c>
      <c r="Q92" s="36">
        <v>179085.933098</v>
      </c>
      <c r="R92" s="36">
        <v>10000</v>
      </c>
      <c r="S92" s="66">
        <v>99.982825</v>
      </c>
      <c r="T92" s="36">
        <v>0</v>
      </c>
      <c r="U92" s="67">
        <v>1790551748.5617871</v>
      </c>
      <c r="V92" s="68" t="s">
        <v>207</v>
      </c>
      <c r="W92" s="68" t="s">
        <v>207</v>
      </c>
      <c r="X92" s="36" t="s">
        <v>141</v>
      </c>
    </row>
    <row r="93" spans="1:24" ht="15">
      <c r="A93" s="36">
        <f t="shared" si="1"/>
        <v>82</v>
      </c>
      <c r="B93" s="36" t="s">
        <v>204</v>
      </c>
      <c r="C93" s="36" t="s">
        <v>205</v>
      </c>
      <c r="D93" s="36" t="s">
        <v>141</v>
      </c>
      <c r="E93" s="36"/>
      <c r="F93" s="36"/>
      <c r="G93" s="36" t="s">
        <v>142</v>
      </c>
      <c r="H93" s="36" t="s">
        <v>143</v>
      </c>
      <c r="I93" s="36" t="s">
        <v>144</v>
      </c>
      <c r="J93" s="36" t="s">
        <v>3</v>
      </c>
      <c r="K93" s="36" t="s">
        <v>145</v>
      </c>
      <c r="L93" s="65" t="s">
        <v>206</v>
      </c>
      <c r="M93" s="36">
        <v>1</v>
      </c>
      <c r="N93" s="65" t="s">
        <v>206</v>
      </c>
      <c r="O93" s="65" t="s">
        <v>202</v>
      </c>
      <c r="P93" s="65" t="s">
        <v>202</v>
      </c>
      <c r="Q93" s="36">
        <v>16181.723446</v>
      </c>
      <c r="R93" s="36">
        <v>10000</v>
      </c>
      <c r="S93" s="66">
        <v>99.982825</v>
      </c>
      <c r="T93" s="36">
        <v>0</v>
      </c>
      <c r="U93" s="67">
        <v>161789442.13961908</v>
      </c>
      <c r="V93" s="68" t="s">
        <v>207</v>
      </c>
      <c r="W93" s="68" t="s">
        <v>207</v>
      </c>
      <c r="X93" s="36" t="s">
        <v>141</v>
      </c>
    </row>
    <row r="94" spans="1:24" ht="15">
      <c r="A94" s="36">
        <f t="shared" si="1"/>
        <v>83</v>
      </c>
      <c r="B94" s="36" t="s">
        <v>204</v>
      </c>
      <c r="C94" s="36" t="s">
        <v>205</v>
      </c>
      <c r="D94" s="36" t="s">
        <v>141</v>
      </c>
      <c r="E94" s="36"/>
      <c r="F94" s="36"/>
      <c r="G94" s="36" t="s">
        <v>142</v>
      </c>
      <c r="H94" s="36" t="s">
        <v>143</v>
      </c>
      <c r="I94" s="36" t="s">
        <v>144</v>
      </c>
      <c r="J94" s="36" t="s">
        <v>4</v>
      </c>
      <c r="K94" s="36" t="s">
        <v>145</v>
      </c>
      <c r="L94" s="65" t="s">
        <v>206</v>
      </c>
      <c r="M94" s="36">
        <v>1</v>
      </c>
      <c r="N94" s="65" t="s">
        <v>206</v>
      </c>
      <c r="O94" s="65" t="s">
        <v>202</v>
      </c>
      <c r="P94" s="65" t="s">
        <v>202</v>
      </c>
      <c r="Q94" s="36">
        <v>1232.419447</v>
      </c>
      <c r="R94" s="36">
        <v>10000</v>
      </c>
      <c r="S94" s="66">
        <v>99.982825</v>
      </c>
      <c r="T94" s="36">
        <v>0</v>
      </c>
      <c r="U94" s="67">
        <v>12322077.773578325</v>
      </c>
      <c r="V94" s="68" t="s">
        <v>207</v>
      </c>
      <c r="W94" s="68" t="s">
        <v>207</v>
      </c>
      <c r="X94" s="36" t="s">
        <v>141</v>
      </c>
    </row>
    <row r="95" spans="1:24" ht="15">
      <c r="A95" s="36">
        <f t="shared" si="1"/>
        <v>84</v>
      </c>
      <c r="B95" s="36" t="s">
        <v>204</v>
      </c>
      <c r="C95" s="36" t="s">
        <v>205</v>
      </c>
      <c r="D95" s="36" t="s">
        <v>141</v>
      </c>
      <c r="E95" s="36"/>
      <c r="F95" s="36"/>
      <c r="G95" s="36" t="s">
        <v>142</v>
      </c>
      <c r="H95" s="36" t="s">
        <v>143</v>
      </c>
      <c r="I95" s="36" t="s">
        <v>144</v>
      </c>
      <c r="J95" s="36" t="s">
        <v>5</v>
      </c>
      <c r="K95" s="36" t="s">
        <v>145</v>
      </c>
      <c r="L95" s="65" t="s">
        <v>206</v>
      </c>
      <c r="M95" s="36">
        <v>1</v>
      </c>
      <c r="N95" s="65" t="s">
        <v>206</v>
      </c>
      <c r="O95" s="65" t="s">
        <v>202</v>
      </c>
      <c r="P95" s="65" t="s">
        <v>202</v>
      </c>
      <c r="Q95" s="36">
        <v>9967.178669</v>
      </c>
      <c r="R95" s="36">
        <v>10000</v>
      </c>
      <c r="S95" s="66">
        <v>99.982825</v>
      </c>
      <c r="T95" s="36">
        <v>0</v>
      </c>
      <c r="U95" s="67">
        <v>99654667.93106267</v>
      </c>
      <c r="V95" s="68" t="s">
        <v>207</v>
      </c>
      <c r="W95" s="68" t="s">
        <v>207</v>
      </c>
      <c r="X95" s="36" t="s">
        <v>141</v>
      </c>
    </row>
    <row r="96" spans="1:24" ht="15">
      <c r="A96" s="36">
        <f t="shared" si="1"/>
        <v>85</v>
      </c>
      <c r="B96" s="36" t="s">
        <v>204</v>
      </c>
      <c r="C96" s="36" t="s">
        <v>205</v>
      </c>
      <c r="D96" s="36" t="s">
        <v>141</v>
      </c>
      <c r="E96" s="36"/>
      <c r="F96" s="36"/>
      <c r="G96" s="36" t="s">
        <v>142</v>
      </c>
      <c r="H96" s="36" t="s">
        <v>143</v>
      </c>
      <c r="I96" s="36" t="s">
        <v>144</v>
      </c>
      <c r="J96" s="36" t="s">
        <v>6</v>
      </c>
      <c r="K96" s="36" t="s">
        <v>145</v>
      </c>
      <c r="L96" s="65" t="s">
        <v>206</v>
      </c>
      <c r="M96" s="36">
        <v>1</v>
      </c>
      <c r="N96" s="65" t="s">
        <v>206</v>
      </c>
      <c r="O96" s="65" t="s">
        <v>202</v>
      </c>
      <c r="P96" s="65" t="s">
        <v>202</v>
      </c>
      <c r="Q96" s="36">
        <v>382.745338</v>
      </c>
      <c r="R96" s="36">
        <v>10000</v>
      </c>
      <c r="S96" s="66">
        <v>99.982825</v>
      </c>
      <c r="T96" s="36">
        <v>0</v>
      </c>
      <c r="U96" s="67">
        <v>3826796.0099062957</v>
      </c>
      <c r="V96" s="68" t="s">
        <v>207</v>
      </c>
      <c r="W96" s="68" t="s">
        <v>207</v>
      </c>
      <c r="X96" s="36" t="s">
        <v>141</v>
      </c>
    </row>
    <row r="97" spans="1:24" ht="15">
      <c r="A97" s="36">
        <f t="shared" si="1"/>
        <v>86</v>
      </c>
      <c r="B97" s="36" t="s">
        <v>208</v>
      </c>
      <c r="C97" s="36" t="s">
        <v>209</v>
      </c>
      <c r="D97" s="36" t="s">
        <v>141</v>
      </c>
      <c r="E97" s="36"/>
      <c r="F97" s="36"/>
      <c r="G97" s="36" t="s">
        <v>142</v>
      </c>
      <c r="H97" s="36" t="s">
        <v>143</v>
      </c>
      <c r="I97" s="36" t="s">
        <v>144</v>
      </c>
      <c r="J97" s="36" t="s">
        <v>2</v>
      </c>
      <c r="K97" s="36" t="s">
        <v>145</v>
      </c>
      <c r="L97" s="65" t="s">
        <v>210</v>
      </c>
      <c r="M97" s="36">
        <v>1</v>
      </c>
      <c r="N97" s="65" t="s">
        <v>210</v>
      </c>
      <c r="O97" s="65" t="s">
        <v>206</v>
      </c>
      <c r="P97" s="65" t="s">
        <v>206</v>
      </c>
      <c r="Q97" s="36">
        <v>179085.933098</v>
      </c>
      <c r="R97" s="36">
        <v>10000</v>
      </c>
      <c r="S97" s="66">
        <v>99.982852</v>
      </c>
      <c r="T97" s="36">
        <v>0</v>
      </c>
      <c r="U97" s="67">
        <v>1790552239.078158</v>
      </c>
      <c r="V97" s="68" t="s">
        <v>211</v>
      </c>
      <c r="W97" s="68" t="s">
        <v>211</v>
      </c>
      <c r="X97" s="36" t="s">
        <v>141</v>
      </c>
    </row>
    <row r="98" spans="1:24" ht="15">
      <c r="A98" s="36">
        <f t="shared" si="1"/>
        <v>87</v>
      </c>
      <c r="B98" s="36" t="s">
        <v>208</v>
      </c>
      <c r="C98" s="36" t="s">
        <v>209</v>
      </c>
      <c r="D98" s="36" t="s">
        <v>141</v>
      </c>
      <c r="E98" s="36"/>
      <c r="F98" s="36"/>
      <c r="G98" s="36" t="s">
        <v>142</v>
      </c>
      <c r="H98" s="36" t="s">
        <v>143</v>
      </c>
      <c r="I98" s="36" t="s">
        <v>144</v>
      </c>
      <c r="J98" s="36" t="s">
        <v>3</v>
      </c>
      <c r="K98" s="36" t="s">
        <v>145</v>
      </c>
      <c r="L98" s="65" t="s">
        <v>210</v>
      </c>
      <c r="M98" s="36">
        <v>1</v>
      </c>
      <c r="N98" s="65" t="s">
        <v>210</v>
      </c>
      <c r="O98" s="65" t="s">
        <v>206</v>
      </c>
      <c r="P98" s="65" t="s">
        <v>206</v>
      </c>
      <c r="Q98" s="36">
        <v>16181.723446</v>
      </c>
      <c r="R98" s="36">
        <v>10000</v>
      </c>
      <c r="S98" s="66">
        <v>99.982852</v>
      </c>
      <c r="T98" s="36">
        <v>0</v>
      </c>
      <c r="U98" s="67">
        <v>161789486.46135962</v>
      </c>
      <c r="V98" s="68" t="s">
        <v>211</v>
      </c>
      <c r="W98" s="68" t="s">
        <v>211</v>
      </c>
      <c r="X98" s="36" t="s">
        <v>141</v>
      </c>
    </row>
    <row r="99" spans="1:24" ht="15">
      <c r="A99" s="36">
        <f t="shared" si="1"/>
        <v>88</v>
      </c>
      <c r="B99" s="36" t="s">
        <v>208</v>
      </c>
      <c r="C99" s="36" t="s">
        <v>209</v>
      </c>
      <c r="D99" s="36" t="s">
        <v>141</v>
      </c>
      <c r="E99" s="36"/>
      <c r="F99" s="36"/>
      <c r="G99" s="36" t="s">
        <v>142</v>
      </c>
      <c r="H99" s="36" t="s">
        <v>143</v>
      </c>
      <c r="I99" s="36" t="s">
        <v>144</v>
      </c>
      <c r="J99" s="36" t="s">
        <v>4</v>
      </c>
      <c r="K99" s="36" t="s">
        <v>145</v>
      </c>
      <c r="L99" s="65" t="s">
        <v>210</v>
      </c>
      <c r="M99" s="36">
        <v>1</v>
      </c>
      <c r="N99" s="65" t="s">
        <v>210</v>
      </c>
      <c r="O99" s="65" t="s">
        <v>206</v>
      </c>
      <c r="P99" s="65" t="s">
        <v>206</v>
      </c>
      <c r="Q99" s="36">
        <v>1232.419447</v>
      </c>
      <c r="R99" s="36">
        <v>10000</v>
      </c>
      <c r="S99" s="66">
        <v>99.982852</v>
      </c>
      <c r="T99" s="36">
        <v>0</v>
      </c>
      <c r="U99" s="67">
        <v>12322081.14917519</v>
      </c>
      <c r="V99" s="68" t="s">
        <v>211</v>
      </c>
      <c r="W99" s="68" t="s">
        <v>211</v>
      </c>
      <c r="X99" s="36" t="s">
        <v>141</v>
      </c>
    </row>
    <row r="100" spans="1:24" ht="15">
      <c r="A100" s="36">
        <f t="shared" si="1"/>
        <v>89</v>
      </c>
      <c r="B100" s="36" t="s">
        <v>208</v>
      </c>
      <c r="C100" s="36" t="s">
        <v>209</v>
      </c>
      <c r="D100" s="36" t="s">
        <v>141</v>
      </c>
      <c r="E100" s="36"/>
      <c r="F100" s="36"/>
      <c r="G100" s="36" t="s">
        <v>142</v>
      </c>
      <c r="H100" s="36" t="s">
        <v>143</v>
      </c>
      <c r="I100" s="36" t="s">
        <v>144</v>
      </c>
      <c r="J100" s="36" t="s">
        <v>5</v>
      </c>
      <c r="K100" s="36" t="s">
        <v>145</v>
      </c>
      <c r="L100" s="65" t="s">
        <v>210</v>
      </c>
      <c r="M100" s="36">
        <v>1</v>
      </c>
      <c r="N100" s="65" t="s">
        <v>210</v>
      </c>
      <c r="O100" s="65" t="s">
        <v>206</v>
      </c>
      <c r="P100" s="65" t="s">
        <v>206</v>
      </c>
      <c r="Q100" s="36">
        <v>9967.178669</v>
      </c>
      <c r="R100" s="36">
        <v>10000</v>
      </c>
      <c r="S100" s="66">
        <v>99.982852</v>
      </c>
      <c r="T100" s="36">
        <v>0</v>
      </c>
      <c r="U100" s="67">
        <v>99654695.23116505</v>
      </c>
      <c r="V100" s="68" t="s">
        <v>211</v>
      </c>
      <c r="W100" s="68" t="s">
        <v>211</v>
      </c>
      <c r="X100" s="36" t="s">
        <v>141</v>
      </c>
    </row>
    <row r="101" spans="1:24" ht="15">
      <c r="A101" s="36">
        <f t="shared" si="1"/>
        <v>90</v>
      </c>
      <c r="B101" s="36" t="s">
        <v>208</v>
      </c>
      <c r="C101" s="36" t="s">
        <v>209</v>
      </c>
      <c r="D101" s="36" t="s">
        <v>141</v>
      </c>
      <c r="E101" s="36"/>
      <c r="F101" s="36"/>
      <c r="G101" s="36" t="s">
        <v>142</v>
      </c>
      <c r="H101" s="36" t="s">
        <v>143</v>
      </c>
      <c r="I101" s="36" t="s">
        <v>144</v>
      </c>
      <c r="J101" s="36" t="s">
        <v>6</v>
      </c>
      <c r="K101" s="36" t="s">
        <v>145</v>
      </c>
      <c r="L101" s="65" t="s">
        <v>210</v>
      </c>
      <c r="M101" s="36">
        <v>1</v>
      </c>
      <c r="N101" s="65" t="s">
        <v>210</v>
      </c>
      <c r="O101" s="65" t="s">
        <v>206</v>
      </c>
      <c r="P101" s="65" t="s">
        <v>206</v>
      </c>
      <c r="Q101" s="36">
        <v>382.745338</v>
      </c>
      <c r="R101" s="36">
        <v>10000</v>
      </c>
      <c r="S101" s="66">
        <v>99.982852</v>
      </c>
      <c r="T101" s="36">
        <v>0</v>
      </c>
      <c r="U101" s="67">
        <v>3826797.058245776</v>
      </c>
      <c r="V101" s="68" t="s">
        <v>211</v>
      </c>
      <c r="W101" s="68" t="s">
        <v>211</v>
      </c>
      <c r="X101" s="36" t="s">
        <v>141</v>
      </c>
    </row>
    <row r="102" spans="1:24" ht="15">
      <c r="A102" s="36">
        <f t="shared" si="1"/>
        <v>91</v>
      </c>
      <c r="B102" s="36" t="s">
        <v>212</v>
      </c>
      <c r="C102" s="36" t="s">
        <v>213</v>
      </c>
      <c r="D102" s="36" t="s">
        <v>141</v>
      </c>
      <c r="E102" s="36"/>
      <c r="F102" s="36"/>
      <c r="G102" s="36" t="s">
        <v>142</v>
      </c>
      <c r="H102" s="36" t="s">
        <v>143</v>
      </c>
      <c r="I102" s="36" t="s">
        <v>144</v>
      </c>
      <c r="J102" s="36" t="s">
        <v>2</v>
      </c>
      <c r="K102" s="36" t="s">
        <v>145</v>
      </c>
      <c r="L102" s="65" t="s">
        <v>214</v>
      </c>
      <c r="M102" s="36">
        <v>3</v>
      </c>
      <c r="N102" s="65" t="s">
        <v>214</v>
      </c>
      <c r="O102" s="65" t="s">
        <v>210</v>
      </c>
      <c r="P102" s="65" t="s">
        <v>210</v>
      </c>
      <c r="Q102" s="36">
        <v>179215.799619</v>
      </c>
      <c r="R102" s="36">
        <v>10000</v>
      </c>
      <c r="S102" s="66">
        <v>99.944798</v>
      </c>
      <c r="T102" s="36">
        <v>0</v>
      </c>
      <c r="U102" s="67">
        <v>1791168682.143527</v>
      </c>
      <c r="V102" s="68" t="s">
        <v>176</v>
      </c>
      <c r="W102" s="68" t="s">
        <v>176</v>
      </c>
      <c r="X102" s="36" t="s">
        <v>141</v>
      </c>
    </row>
    <row r="103" spans="1:24" ht="15">
      <c r="A103" s="36">
        <f t="shared" si="1"/>
        <v>92</v>
      </c>
      <c r="B103" s="36" t="s">
        <v>212</v>
      </c>
      <c r="C103" s="36" t="s">
        <v>213</v>
      </c>
      <c r="D103" s="36" t="s">
        <v>141</v>
      </c>
      <c r="E103" s="36"/>
      <c r="F103" s="36"/>
      <c r="G103" s="36" t="s">
        <v>142</v>
      </c>
      <c r="H103" s="36" t="s">
        <v>143</v>
      </c>
      <c r="I103" s="36" t="s">
        <v>144</v>
      </c>
      <c r="J103" s="36" t="s">
        <v>3</v>
      </c>
      <c r="K103" s="36" t="s">
        <v>145</v>
      </c>
      <c r="L103" s="65" t="s">
        <v>214</v>
      </c>
      <c r="M103" s="36">
        <v>3</v>
      </c>
      <c r="N103" s="65" t="s">
        <v>214</v>
      </c>
      <c r="O103" s="65" t="s">
        <v>210</v>
      </c>
      <c r="P103" s="65" t="s">
        <v>210</v>
      </c>
      <c r="Q103" s="36">
        <v>16193.457836</v>
      </c>
      <c r="R103" s="36">
        <v>10000</v>
      </c>
      <c r="S103" s="66">
        <v>99.944798</v>
      </c>
      <c r="T103" s="36">
        <v>0</v>
      </c>
      <c r="U103" s="67">
        <v>161845186.60250884</v>
      </c>
      <c r="V103" s="68" t="s">
        <v>176</v>
      </c>
      <c r="W103" s="68" t="s">
        <v>176</v>
      </c>
      <c r="X103" s="36" t="s">
        <v>141</v>
      </c>
    </row>
    <row r="104" spans="1:24" ht="15">
      <c r="A104" s="36">
        <f t="shared" si="1"/>
        <v>93</v>
      </c>
      <c r="B104" s="36" t="s">
        <v>212</v>
      </c>
      <c r="C104" s="36" t="s">
        <v>213</v>
      </c>
      <c r="D104" s="36" t="s">
        <v>141</v>
      </c>
      <c r="E104" s="36"/>
      <c r="F104" s="36"/>
      <c r="G104" s="36" t="s">
        <v>142</v>
      </c>
      <c r="H104" s="36" t="s">
        <v>143</v>
      </c>
      <c r="I104" s="36" t="s">
        <v>144</v>
      </c>
      <c r="J104" s="36" t="s">
        <v>4</v>
      </c>
      <c r="K104" s="36" t="s">
        <v>145</v>
      </c>
      <c r="L104" s="65" t="s">
        <v>214</v>
      </c>
      <c r="M104" s="36">
        <v>3</v>
      </c>
      <c r="N104" s="65" t="s">
        <v>214</v>
      </c>
      <c r="O104" s="65" t="s">
        <v>210</v>
      </c>
      <c r="P104" s="65" t="s">
        <v>210</v>
      </c>
      <c r="Q104" s="36">
        <v>1233.313152</v>
      </c>
      <c r="R104" s="36">
        <v>10000</v>
      </c>
      <c r="S104" s="66">
        <v>99.944798</v>
      </c>
      <c r="T104" s="36">
        <v>0</v>
      </c>
      <c r="U104" s="67">
        <v>12326323.336639117</v>
      </c>
      <c r="V104" s="68" t="s">
        <v>176</v>
      </c>
      <c r="W104" s="68" t="s">
        <v>176</v>
      </c>
      <c r="X104" s="36" t="s">
        <v>141</v>
      </c>
    </row>
    <row r="105" spans="1:24" ht="15">
      <c r="A105" s="36">
        <f t="shared" si="1"/>
        <v>94</v>
      </c>
      <c r="B105" s="36" t="s">
        <v>212</v>
      </c>
      <c r="C105" s="36" t="s">
        <v>213</v>
      </c>
      <c r="D105" s="36" t="s">
        <v>141</v>
      </c>
      <c r="E105" s="36"/>
      <c r="F105" s="36"/>
      <c r="G105" s="36" t="s">
        <v>142</v>
      </c>
      <c r="H105" s="36" t="s">
        <v>143</v>
      </c>
      <c r="I105" s="36" t="s">
        <v>144</v>
      </c>
      <c r="J105" s="36" t="s">
        <v>5</v>
      </c>
      <c r="K105" s="36" t="s">
        <v>145</v>
      </c>
      <c r="L105" s="65" t="s">
        <v>214</v>
      </c>
      <c r="M105" s="36">
        <v>3</v>
      </c>
      <c r="N105" s="65" t="s">
        <v>214</v>
      </c>
      <c r="O105" s="65" t="s">
        <v>210</v>
      </c>
      <c r="P105" s="65" t="s">
        <v>210</v>
      </c>
      <c r="Q105" s="36">
        <v>9974.4065</v>
      </c>
      <c r="R105" s="36">
        <v>10000</v>
      </c>
      <c r="S105" s="66">
        <v>99.944798</v>
      </c>
      <c r="T105" s="36">
        <v>0</v>
      </c>
      <c r="U105" s="67">
        <v>99689003.89223684</v>
      </c>
      <c r="V105" s="68" t="s">
        <v>176</v>
      </c>
      <c r="W105" s="68" t="s">
        <v>176</v>
      </c>
      <c r="X105" s="36" t="s">
        <v>141</v>
      </c>
    </row>
    <row r="106" spans="1:24" ht="15">
      <c r="A106" s="36">
        <f t="shared" si="1"/>
        <v>95</v>
      </c>
      <c r="B106" s="36" t="s">
        <v>212</v>
      </c>
      <c r="C106" s="36" t="s">
        <v>213</v>
      </c>
      <c r="D106" s="36" t="s">
        <v>141</v>
      </c>
      <c r="E106" s="36"/>
      <c r="F106" s="36"/>
      <c r="G106" s="36" t="s">
        <v>142</v>
      </c>
      <c r="H106" s="36" t="s">
        <v>143</v>
      </c>
      <c r="I106" s="36" t="s">
        <v>144</v>
      </c>
      <c r="J106" s="36" t="s">
        <v>6</v>
      </c>
      <c r="K106" s="36" t="s">
        <v>145</v>
      </c>
      <c r="L106" s="65" t="s">
        <v>214</v>
      </c>
      <c r="M106" s="36">
        <v>3</v>
      </c>
      <c r="N106" s="65" t="s">
        <v>214</v>
      </c>
      <c r="O106" s="65" t="s">
        <v>210</v>
      </c>
      <c r="P106" s="65" t="s">
        <v>210</v>
      </c>
      <c r="Q106" s="36">
        <v>383.022891</v>
      </c>
      <c r="R106" s="36">
        <v>10000</v>
      </c>
      <c r="S106" s="66">
        <v>99.944798</v>
      </c>
      <c r="T106" s="36">
        <v>0</v>
      </c>
      <c r="U106" s="67">
        <v>3828114.5320992093</v>
      </c>
      <c r="V106" s="68" t="s">
        <v>176</v>
      </c>
      <c r="W106" s="68" t="s">
        <v>176</v>
      </c>
      <c r="X106" s="36" t="s">
        <v>141</v>
      </c>
    </row>
    <row r="107" spans="1:24" ht="15">
      <c r="A107" s="36">
        <f t="shared" si="1"/>
        <v>96</v>
      </c>
      <c r="B107" s="36" t="s">
        <v>215</v>
      </c>
      <c r="C107" s="36" t="s">
        <v>216</v>
      </c>
      <c r="D107" s="36" t="s">
        <v>141</v>
      </c>
      <c r="E107" s="36"/>
      <c r="F107" s="36"/>
      <c r="G107" s="36" t="s">
        <v>142</v>
      </c>
      <c r="H107" s="36" t="s">
        <v>143</v>
      </c>
      <c r="I107" s="36" t="s">
        <v>144</v>
      </c>
      <c r="J107" s="36" t="s">
        <v>2</v>
      </c>
      <c r="K107" s="36" t="s">
        <v>145</v>
      </c>
      <c r="L107" s="65" t="s">
        <v>217</v>
      </c>
      <c r="M107" s="36">
        <v>1</v>
      </c>
      <c r="N107" s="65" t="s">
        <v>217</v>
      </c>
      <c r="O107" s="65" t="s">
        <v>214</v>
      </c>
      <c r="P107" s="65" t="s">
        <v>214</v>
      </c>
      <c r="Q107" s="36">
        <v>179215.799609</v>
      </c>
      <c r="R107" s="36">
        <v>10000</v>
      </c>
      <c r="S107" s="66">
        <v>99.981647</v>
      </c>
      <c r="T107" s="36">
        <v>0</v>
      </c>
      <c r="U107" s="67">
        <v>1791829084.9172935</v>
      </c>
      <c r="V107" s="68" t="s">
        <v>171</v>
      </c>
      <c r="W107" s="68" t="s">
        <v>171</v>
      </c>
      <c r="X107" s="36" t="s">
        <v>141</v>
      </c>
    </row>
    <row r="108" spans="1:24" ht="15">
      <c r="A108" s="36">
        <f t="shared" si="1"/>
        <v>97</v>
      </c>
      <c r="B108" s="36" t="s">
        <v>215</v>
      </c>
      <c r="C108" s="36" t="s">
        <v>216</v>
      </c>
      <c r="D108" s="36" t="s">
        <v>141</v>
      </c>
      <c r="E108" s="36"/>
      <c r="F108" s="36"/>
      <c r="G108" s="36" t="s">
        <v>142</v>
      </c>
      <c r="H108" s="36" t="s">
        <v>143</v>
      </c>
      <c r="I108" s="36" t="s">
        <v>144</v>
      </c>
      <c r="J108" s="36" t="s">
        <v>2</v>
      </c>
      <c r="K108" s="36" t="s">
        <v>145</v>
      </c>
      <c r="L108" s="65" t="s">
        <v>217</v>
      </c>
      <c r="M108" s="36">
        <v>1</v>
      </c>
      <c r="N108" s="65" t="s">
        <v>217</v>
      </c>
      <c r="O108" s="65" t="s">
        <v>214</v>
      </c>
      <c r="P108" s="65" t="s">
        <v>214</v>
      </c>
      <c r="Q108" s="36">
        <v>43.288844</v>
      </c>
      <c r="R108" s="36">
        <v>10000</v>
      </c>
      <c r="S108" s="66">
        <v>99.981647</v>
      </c>
      <c r="T108" s="36">
        <v>0</v>
      </c>
      <c r="U108" s="67">
        <v>432808.9928503837</v>
      </c>
      <c r="V108" s="68" t="s">
        <v>171</v>
      </c>
      <c r="W108" s="68" t="s">
        <v>171</v>
      </c>
      <c r="X108" s="36" t="s">
        <v>141</v>
      </c>
    </row>
    <row r="109" spans="1:24" ht="15">
      <c r="A109" s="36">
        <f t="shared" si="1"/>
        <v>98</v>
      </c>
      <c r="B109" s="36" t="s">
        <v>215</v>
      </c>
      <c r="C109" s="36" t="s">
        <v>216</v>
      </c>
      <c r="D109" s="36" t="s">
        <v>141</v>
      </c>
      <c r="E109" s="36"/>
      <c r="F109" s="36"/>
      <c r="G109" s="36" t="s">
        <v>142</v>
      </c>
      <c r="H109" s="36" t="s">
        <v>143</v>
      </c>
      <c r="I109" s="36" t="s">
        <v>144</v>
      </c>
      <c r="J109" s="36" t="s">
        <v>3</v>
      </c>
      <c r="K109" s="36" t="s">
        <v>145</v>
      </c>
      <c r="L109" s="65" t="s">
        <v>217</v>
      </c>
      <c r="M109" s="36">
        <v>1</v>
      </c>
      <c r="N109" s="65" t="s">
        <v>217</v>
      </c>
      <c r="O109" s="65" t="s">
        <v>214</v>
      </c>
      <c r="P109" s="65" t="s">
        <v>214</v>
      </c>
      <c r="Q109" s="36">
        <v>16193.457852</v>
      </c>
      <c r="R109" s="36">
        <v>10000</v>
      </c>
      <c r="S109" s="66">
        <v>99.981647</v>
      </c>
      <c r="T109" s="36">
        <v>0</v>
      </c>
      <c r="U109" s="67">
        <v>161904858.9906734</v>
      </c>
      <c r="V109" s="68" t="s">
        <v>171</v>
      </c>
      <c r="W109" s="68" t="s">
        <v>171</v>
      </c>
      <c r="X109" s="36" t="s">
        <v>141</v>
      </c>
    </row>
    <row r="110" spans="1:24" ht="15">
      <c r="A110" s="36">
        <f t="shared" si="1"/>
        <v>99</v>
      </c>
      <c r="B110" s="36" t="s">
        <v>215</v>
      </c>
      <c r="C110" s="36" t="s">
        <v>216</v>
      </c>
      <c r="D110" s="36" t="s">
        <v>141</v>
      </c>
      <c r="E110" s="36"/>
      <c r="F110" s="36"/>
      <c r="G110" s="36" t="s">
        <v>142</v>
      </c>
      <c r="H110" s="36" t="s">
        <v>143</v>
      </c>
      <c r="I110" s="36" t="s">
        <v>144</v>
      </c>
      <c r="J110" s="36" t="s">
        <v>3</v>
      </c>
      <c r="K110" s="36" t="s">
        <v>145</v>
      </c>
      <c r="L110" s="65" t="s">
        <v>217</v>
      </c>
      <c r="M110" s="36">
        <v>1</v>
      </c>
      <c r="N110" s="65" t="s">
        <v>217</v>
      </c>
      <c r="O110" s="65" t="s">
        <v>214</v>
      </c>
      <c r="P110" s="65" t="s">
        <v>214</v>
      </c>
      <c r="Q110" s="36">
        <v>3.911417</v>
      </c>
      <c r="R110" s="36">
        <v>10000</v>
      </c>
      <c r="S110" s="66">
        <v>99.981647</v>
      </c>
      <c r="T110" s="36">
        <v>0</v>
      </c>
      <c r="U110" s="67">
        <v>39106.99145460824</v>
      </c>
      <c r="V110" s="68" t="s">
        <v>171</v>
      </c>
      <c r="W110" s="68" t="s">
        <v>171</v>
      </c>
      <c r="X110" s="36" t="s">
        <v>141</v>
      </c>
    </row>
    <row r="111" spans="1:24" ht="15">
      <c r="A111" s="36">
        <f t="shared" si="1"/>
        <v>100</v>
      </c>
      <c r="B111" s="36" t="s">
        <v>215</v>
      </c>
      <c r="C111" s="36" t="s">
        <v>216</v>
      </c>
      <c r="D111" s="36" t="s">
        <v>141</v>
      </c>
      <c r="E111" s="36"/>
      <c r="F111" s="36"/>
      <c r="G111" s="36" t="s">
        <v>142</v>
      </c>
      <c r="H111" s="36" t="s">
        <v>143</v>
      </c>
      <c r="I111" s="36" t="s">
        <v>144</v>
      </c>
      <c r="J111" s="36" t="s">
        <v>4</v>
      </c>
      <c r="K111" s="36" t="s">
        <v>145</v>
      </c>
      <c r="L111" s="65" t="s">
        <v>217</v>
      </c>
      <c r="M111" s="36">
        <v>1</v>
      </c>
      <c r="N111" s="65" t="s">
        <v>217</v>
      </c>
      <c r="O111" s="65" t="s">
        <v>214</v>
      </c>
      <c r="P111" s="65" t="s">
        <v>214</v>
      </c>
      <c r="Q111" s="36">
        <v>1233.313147</v>
      </c>
      <c r="R111" s="36">
        <v>10000</v>
      </c>
      <c r="S111" s="66">
        <v>99.981647</v>
      </c>
      <c r="T111" s="36">
        <v>0</v>
      </c>
      <c r="U111" s="67">
        <v>12330867.995047573</v>
      </c>
      <c r="V111" s="68" t="s">
        <v>171</v>
      </c>
      <c r="W111" s="68" t="s">
        <v>171</v>
      </c>
      <c r="X111" s="36" t="s">
        <v>141</v>
      </c>
    </row>
    <row r="112" spans="1:24" ht="15">
      <c r="A112" s="36">
        <f t="shared" si="1"/>
        <v>101</v>
      </c>
      <c r="B112" s="36" t="s">
        <v>215</v>
      </c>
      <c r="C112" s="36" t="s">
        <v>216</v>
      </c>
      <c r="D112" s="36" t="s">
        <v>141</v>
      </c>
      <c r="E112" s="36"/>
      <c r="F112" s="36"/>
      <c r="G112" s="36" t="s">
        <v>142</v>
      </c>
      <c r="H112" s="36" t="s">
        <v>143</v>
      </c>
      <c r="I112" s="36" t="s">
        <v>144</v>
      </c>
      <c r="J112" s="36" t="s">
        <v>4</v>
      </c>
      <c r="K112" s="36" t="s">
        <v>145</v>
      </c>
      <c r="L112" s="65" t="s">
        <v>217</v>
      </c>
      <c r="M112" s="36">
        <v>1</v>
      </c>
      <c r="N112" s="65" t="s">
        <v>217</v>
      </c>
      <c r="O112" s="65" t="s">
        <v>214</v>
      </c>
      <c r="P112" s="65" t="s">
        <v>214</v>
      </c>
      <c r="Q112" s="36">
        <v>0.297854</v>
      </c>
      <c r="R112" s="36">
        <v>10000</v>
      </c>
      <c r="S112" s="66">
        <v>99.981647</v>
      </c>
      <c r="T112" s="36">
        <v>0</v>
      </c>
      <c r="U112" s="67">
        <v>2977.99335451088</v>
      </c>
      <c r="V112" s="68" t="s">
        <v>171</v>
      </c>
      <c r="W112" s="68" t="s">
        <v>171</v>
      </c>
      <c r="X112" s="36" t="s">
        <v>141</v>
      </c>
    </row>
    <row r="113" spans="1:24" ht="15">
      <c r="A113" s="36">
        <f t="shared" si="1"/>
        <v>102</v>
      </c>
      <c r="B113" s="36" t="s">
        <v>215</v>
      </c>
      <c r="C113" s="36" t="s">
        <v>216</v>
      </c>
      <c r="D113" s="36" t="s">
        <v>141</v>
      </c>
      <c r="E113" s="36"/>
      <c r="F113" s="36"/>
      <c r="G113" s="36" t="s">
        <v>142</v>
      </c>
      <c r="H113" s="36" t="s">
        <v>143</v>
      </c>
      <c r="I113" s="36" t="s">
        <v>144</v>
      </c>
      <c r="J113" s="36" t="s">
        <v>5</v>
      </c>
      <c r="K113" s="36" t="s">
        <v>145</v>
      </c>
      <c r="L113" s="65" t="s">
        <v>217</v>
      </c>
      <c r="M113" s="36">
        <v>1</v>
      </c>
      <c r="N113" s="65" t="s">
        <v>217</v>
      </c>
      <c r="O113" s="65" t="s">
        <v>214</v>
      </c>
      <c r="P113" s="65" t="s">
        <v>214</v>
      </c>
      <c r="Q113" s="36">
        <v>9974.406482</v>
      </c>
      <c r="R113" s="36">
        <v>10000</v>
      </c>
      <c r="S113" s="66">
        <v>99.981647</v>
      </c>
      <c r="T113" s="36">
        <v>0</v>
      </c>
      <c r="U113" s="67">
        <v>99725758.99127172</v>
      </c>
      <c r="V113" s="68" t="s">
        <v>171</v>
      </c>
      <c r="W113" s="68" t="s">
        <v>171</v>
      </c>
      <c r="X113" s="36" t="s">
        <v>141</v>
      </c>
    </row>
    <row r="114" spans="1:24" ht="15">
      <c r="A114" s="36">
        <f t="shared" si="1"/>
        <v>103</v>
      </c>
      <c r="B114" s="36" t="s">
        <v>215</v>
      </c>
      <c r="C114" s="36" t="s">
        <v>216</v>
      </c>
      <c r="D114" s="36" t="s">
        <v>141</v>
      </c>
      <c r="E114" s="36"/>
      <c r="F114" s="36"/>
      <c r="G114" s="36" t="s">
        <v>142</v>
      </c>
      <c r="H114" s="36" t="s">
        <v>143</v>
      </c>
      <c r="I114" s="36" t="s">
        <v>144</v>
      </c>
      <c r="J114" s="36" t="s">
        <v>5</v>
      </c>
      <c r="K114" s="36" t="s">
        <v>145</v>
      </c>
      <c r="L114" s="65" t="s">
        <v>217</v>
      </c>
      <c r="M114" s="36">
        <v>1</v>
      </c>
      <c r="N114" s="65" t="s">
        <v>217</v>
      </c>
      <c r="O114" s="65" t="s">
        <v>214</v>
      </c>
      <c r="P114" s="65" t="s">
        <v>214</v>
      </c>
      <c r="Q114" s="36">
        <v>2.409242</v>
      </c>
      <c r="R114" s="36">
        <v>10000</v>
      </c>
      <c r="S114" s="66">
        <v>99.981647</v>
      </c>
      <c r="T114" s="36">
        <v>0</v>
      </c>
      <c r="U114" s="67">
        <v>24087.99836634224</v>
      </c>
      <c r="V114" s="68" t="s">
        <v>171</v>
      </c>
      <c r="W114" s="68" t="s">
        <v>171</v>
      </c>
      <c r="X114" s="36" t="s">
        <v>141</v>
      </c>
    </row>
    <row r="115" spans="1:24" ht="15">
      <c r="A115" s="36">
        <f t="shared" si="1"/>
        <v>104</v>
      </c>
      <c r="B115" s="36" t="s">
        <v>215</v>
      </c>
      <c r="C115" s="36" t="s">
        <v>216</v>
      </c>
      <c r="D115" s="36" t="s">
        <v>141</v>
      </c>
      <c r="E115" s="36"/>
      <c r="F115" s="36"/>
      <c r="G115" s="36" t="s">
        <v>142</v>
      </c>
      <c r="H115" s="36" t="s">
        <v>143</v>
      </c>
      <c r="I115" s="36" t="s">
        <v>144</v>
      </c>
      <c r="J115" s="36" t="s">
        <v>6</v>
      </c>
      <c r="K115" s="36" t="s">
        <v>145</v>
      </c>
      <c r="L115" s="65" t="s">
        <v>217</v>
      </c>
      <c r="M115" s="36">
        <v>1</v>
      </c>
      <c r="N115" s="65" t="s">
        <v>217</v>
      </c>
      <c r="O115" s="65" t="s">
        <v>214</v>
      </c>
      <c r="P115" s="65" t="s">
        <v>214</v>
      </c>
      <c r="Q115" s="36">
        <v>383.022908</v>
      </c>
      <c r="R115" s="36">
        <v>10000</v>
      </c>
      <c r="S115" s="66">
        <v>99.981647</v>
      </c>
      <c r="T115" s="36">
        <v>0</v>
      </c>
      <c r="U115" s="67">
        <v>3829526.1257174057</v>
      </c>
      <c r="V115" s="68" t="s">
        <v>171</v>
      </c>
      <c r="W115" s="68" t="s">
        <v>171</v>
      </c>
      <c r="X115" s="36" t="s">
        <v>141</v>
      </c>
    </row>
    <row r="116" spans="1:24" ht="15">
      <c r="A116" s="36">
        <f t="shared" si="1"/>
        <v>105</v>
      </c>
      <c r="B116" s="36" t="s">
        <v>215</v>
      </c>
      <c r="C116" s="36" t="s">
        <v>216</v>
      </c>
      <c r="D116" s="36" t="s">
        <v>141</v>
      </c>
      <c r="E116" s="36"/>
      <c r="F116" s="36"/>
      <c r="G116" s="36" t="s">
        <v>142</v>
      </c>
      <c r="H116" s="36" t="s">
        <v>143</v>
      </c>
      <c r="I116" s="36" t="s">
        <v>144</v>
      </c>
      <c r="J116" s="36" t="s">
        <v>6</v>
      </c>
      <c r="K116" s="36" t="s">
        <v>145</v>
      </c>
      <c r="L116" s="65" t="s">
        <v>217</v>
      </c>
      <c r="M116" s="36">
        <v>1</v>
      </c>
      <c r="N116" s="65" t="s">
        <v>217</v>
      </c>
      <c r="O116" s="65" t="s">
        <v>214</v>
      </c>
      <c r="P116" s="65" t="s">
        <v>214</v>
      </c>
      <c r="Q116" s="36">
        <v>0.092641</v>
      </c>
      <c r="R116" s="36">
        <v>10000</v>
      </c>
      <c r="S116" s="66">
        <v>99.981647</v>
      </c>
      <c r="T116" s="36">
        <v>0</v>
      </c>
      <c r="U116" s="67">
        <v>926.23997782552</v>
      </c>
      <c r="V116" s="68" t="s">
        <v>171</v>
      </c>
      <c r="W116" s="68" t="s">
        <v>171</v>
      </c>
      <c r="X116" s="36" t="s">
        <v>141</v>
      </c>
    </row>
    <row r="117" spans="1:24" ht="15">
      <c r="A117" s="36">
        <f t="shared" si="1"/>
        <v>106</v>
      </c>
      <c r="B117" s="36" t="s">
        <v>218</v>
      </c>
      <c r="C117" s="36" t="s">
        <v>219</v>
      </c>
      <c r="D117" s="36" t="s">
        <v>141</v>
      </c>
      <c r="E117" s="36"/>
      <c r="F117" s="36"/>
      <c r="G117" s="36" t="s">
        <v>142</v>
      </c>
      <c r="H117" s="36" t="s">
        <v>143</v>
      </c>
      <c r="I117" s="36" t="s">
        <v>144</v>
      </c>
      <c r="J117" s="36" t="s">
        <v>2</v>
      </c>
      <c r="K117" s="36" t="s">
        <v>145</v>
      </c>
      <c r="L117" s="65" t="s">
        <v>220</v>
      </c>
      <c r="M117" s="36">
        <v>1</v>
      </c>
      <c r="N117" s="65" t="s">
        <v>220</v>
      </c>
      <c r="O117" s="65" t="s">
        <v>217</v>
      </c>
      <c r="P117" s="65" t="s">
        <v>217</v>
      </c>
      <c r="Q117" s="36">
        <v>80659.26783</v>
      </c>
      <c r="R117" s="36">
        <v>10000</v>
      </c>
      <c r="S117" s="66">
        <v>99.982825</v>
      </c>
      <c r="T117" s="36">
        <v>0</v>
      </c>
      <c r="U117" s="67">
        <v>806454144.9589314</v>
      </c>
      <c r="V117" s="68" t="s">
        <v>207</v>
      </c>
      <c r="W117" s="68" t="s">
        <v>207</v>
      </c>
      <c r="X117" s="36" t="s">
        <v>141</v>
      </c>
    </row>
    <row r="118" spans="1:24" ht="15">
      <c r="A118" s="36">
        <f t="shared" si="1"/>
        <v>107</v>
      </c>
      <c r="B118" s="36" t="s">
        <v>218</v>
      </c>
      <c r="C118" s="36" t="s">
        <v>219</v>
      </c>
      <c r="D118" s="36" t="s">
        <v>141</v>
      </c>
      <c r="E118" s="36"/>
      <c r="F118" s="36"/>
      <c r="G118" s="36" t="s">
        <v>142</v>
      </c>
      <c r="H118" s="36" t="s">
        <v>143</v>
      </c>
      <c r="I118" s="36" t="s">
        <v>144</v>
      </c>
      <c r="J118" s="36" t="s">
        <v>3</v>
      </c>
      <c r="K118" s="36" t="s">
        <v>145</v>
      </c>
      <c r="L118" s="65" t="s">
        <v>220</v>
      </c>
      <c r="M118" s="36">
        <v>1</v>
      </c>
      <c r="N118" s="65" t="s">
        <v>220</v>
      </c>
      <c r="O118" s="65" t="s">
        <v>217</v>
      </c>
      <c r="P118" s="65" t="s">
        <v>217</v>
      </c>
      <c r="Q118" s="36">
        <v>16197.264723</v>
      </c>
      <c r="R118" s="36">
        <v>10000</v>
      </c>
      <c r="S118" s="66">
        <v>99.982825</v>
      </c>
      <c r="T118" s="36">
        <v>0</v>
      </c>
      <c r="U118" s="67">
        <v>161944828.2172738</v>
      </c>
      <c r="V118" s="68" t="s">
        <v>207</v>
      </c>
      <c r="W118" s="68" t="s">
        <v>207</v>
      </c>
      <c r="X118" s="36" t="s">
        <v>141</v>
      </c>
    </row>
    <row r="119" spans="1:24" ht="15">
      <c r="A119" s="36">
        <f t="shared" si="1"/>
        <v>108</v>
      </c>
      <c r="B119" s="36" t="s">
        <v>218</v>
      </c>
      <c r="C119" s="36" t="s">
        <v>219</v>
      </c>
      <c r="D119" s="36" t="s">
        <v>141</v>
      </c>
      <c r="E119" s="36"/>
      <c r="F119" s="36"/>
      <c r="G119" s="36" t="s">
        <v>142</v>
      </c>
      <c r="H119" s="36" t="s">
        <v>143</v>
      </c>
      <c r="I119" s="36" t="s">
        <v>144</v>
      </c>
      <c r="J119" s="36" t="s">
        <v>4</v>
      </c>
      <c r="K119" s="36" t="s">
        <v>145</v>
      </c>
      <c r="L119" s="65" t="s">
        <v>220</v>
      </c>
      <c r="M119" s="36">
        <v>1</v>
      </c>
      <c r="N119" s="65" t="s">
        <v>220</v>
      </c>
      <c r="O119" s="65" t="s">
        <v>217</v>
      </c>
      <c r="P119" s="65" t="s">
        <v>217</v>
      </c>
      <c r="Q119" s="36">
        <v>1233.60304</v>
      </c>
      <c r="R119" s="36">
        <v>10000</v>
      </c>
      <c r="S119" s="66">
        <v>99.982825</v>
      </c>
      <c r="T119" s="36">
        <v>0</v>
      </c>
      <c r="U119" s="67">
        <v>12333911.67074196</v>
      </c>
      <c r="V119" s="68" t="s">
        <v>207</v>
      </c>
      <c r="W119" s="68" t="s">
        <v>207</v>
      </c>
      <c r="X119" s="36" t="s">
        <v>141</v>
      </c>
    </row>
    <row r="120" spans="1:24" ht="15">
      <c r="A120" s="36">
        <f t="shared" si="1"/>
        <v>109</v>
      </c>
      <c r="B120" s="36" t="s">
        <v>218</v>
      </c>
      <c r="C120" s="36" t="s">
        <v>219</v>
      </c>
      <c r="D120" s="36" t="s">
        <v>141</v>
      </c>
      <c r="E120" s="36"/>
      <c r="F120" s="36"/>
      <c r="G120" s="36" t="s">
        <v>142</v>
      </c>
      <c r="H120" s="36" t="s">
        <v>143</v>
      </c>
      <c r="I120" s="36" t="s">
        <v>144</v>
      </c>
      <c r="J120" s="36" t="s">
        <v>5</v>
      </c>
      <c r="K120" s="36" t="s">
        <v>145</v>
      </c>
      <c r="L120" s="65" t="s">
        <v>220</v>
      </c>
      <c r="M120" s="36">
        <v>1</v>
      </c>
      <c r="N120" s="65" t="s">
        <v>220</v>
      </c>
      <c r="O120" s="65" t="s">
        <v>217</v>
      </c>
      <c r="P120" s="65" t="s">
        <v>217</v>
      </c>
      <c r="Q120" s="36">
        <v>9976.751329</v>
      </c>
      <c r="R120" s="36">
        <v>10000</v>
      </c>
      <c r="S120" s="66">
        <v>99.982825</v>
      </c>
      <c r="T120" s="36">
        <v>0</v>
      </c>
      <c r="U120" s="67">
        <v>99750378.08989468</v>
      </c>
      <c r="V120" s="68" t="s">
        <v>207</v>
      </c>
      <c r="W120" s="68" t="s">
        <v>207</v>
      </c>
      <c r="X120" s="36" t="s">
        <v>141</v>
      </c>
    </row>
    <row r="121" spans="1:24" ht="15">
      <c r="A121" s="36">
        <f t="shared" si="1"/>
        <v>110</v>
      </c>
      <c r="B121" s="36" t="s">
        <v>218</v>
      </c>
      <c r="C121" s="36" t="s">
        <v>219</v>
      </c>
      <c r="D121" s="36" t="s">
        <v>141</v>
      </c>
      <c r="E121" s="36"/>
      <c r="F121" s="36"/>
      <c r="G121" s="36" t="s">
        <v>142</v>
      </c>
      <c r="H121" s="36" t="s">
        <v>143</v>
      </c>
      <c r="I121" s="36" t="s">
        <v>144</v>
      </c>
      <c r="J121" s="36" t="s">
        <v>6</v>
      </c>
      <c r="K121" s="36" t="s">
        <v>145</v>
      </c>
      <c r="L121" s="65" t="s">
        <v>220</v>
      </c>
      <c r="M121" s="36">
        <v>1</v>
      </c>
      <c r="N121" s="65" t="s">
        <v>220</v>
      </c>
      <c r="O121" s="65" t="s">
        <v>217</v>
      </c>
      <c r="P121" s="65" t="s">
        <v>217</v>
      </c>
      <c r="Q121" s="36">
        <v>383.113076</v>
      </c>
      <c r="R121" s="36">
        <v>10000</v>
      </c>
      <c r="S121" s="66">
        <v>99.982825</v>
      </c>
      <c r="T121" s="36">
        <v>0</v>
      </c>
      <c r="U121" s="67">
        <v>3830472.7583115</v>
      </c>
      <c r="V121" s="68" t="s">
        <v>207</v>
      </c>
      <c r="W121" s="68" t="s">
        <v>207</v>
      </c>
      <c r="X121" s="36" t="s">
        <v>141</v>
      </c>
    </row>
    <row r="122" spans="1:24" ht="15">
      <c r="A122" s="36">
        <f t="shared" si="1"/>
        <v>111</v>
      </c>
      <c r="B122" s="36" t="s">
        <v>221</v>
      </c>
      <c r="C122" s="36" t="s">
        <v>222</v>
      </c>
      <c r="D122" s="36" t="s">
        <v>141</v>
      </c>
      <c r="E122" s="36"/>
      <c r="F122" s="36"/>
      <c r="G122" s="36" t="s">
        <v>142</v>
      </c>
      <c r="H122" s="36" t="s">
        <v>143</v>
      </c>
      <c r="I122" s="36" t="s">
        <v>144</v>
      </c>
      <c r="J122" s="36" t="s">
        <v>2</v>
      </c>
      <c r="K122" s="36" t="s">
        <v>145</v>
      </c>
      <c r="L122" s="65" t="s">
        <v>223</v>
      </c>
      <c r="M122" s="36">
        <v>1</v>
      </c>
      <c r="N122" s="65" t="s">
        <v>223</v>
      </c>
      <c r="O122" s="65" t="s">
        <v>220</v>
      </c>
      <c r="P122" s="65" t="s">
        <v>220</v>
      </c>
      <c r="Q122" s="36">
        <v>80659.440695</v>
      </c>
      <c r="R122" s="36">
        <v>10000</v>
      </c>
      <c r="S122" s="66">
        <v>99.982441</v>
      </c>
      <c r="T122" s="36">
        <v>0</v>
      </c>
      <c r="U122" s="67">
        <v>806452780.5870991</v>
      </c>
      <c r="V122" s="68" t="s">
        <v>224</v>
      </c>
      <c r="W122" s="68" t="s">
        <v>224</v>
      </c>
      <c r="X122" s="36" t="s">
        <v>141</v>
      </c>
    </row>
    <row r="123" spans="1:24" ht="15">
      <c r="A123" s="36">
        <f t="shared" si="1"/>
        <v>112</v>
      </c>
      <c r="B123" s="36" t="s">
        <v>225</v>
      </c>
      <c r="C123" s="36" t="s">
        <v>59</v>
      </c>
      <c r="D123" s="36" t="s">
        <v>57</v>
      </c>
      <c r="E123" s="36" t="s">
        <v>226</v>
      </c>
      <c r="F123" s="36" t="s">
        <v>196</v>
      </c>
      <c r="G123" s="36" t="s">
        <v>142</v>
      </c>
      <c r="H123" s="36" t="s">
        <v>197</v>
      </c>
      <c r="I123" s="36" t="s">
        <v>144</v>
      </c>
      <c r="J123" s="36" t="s">
        <v>2</v>
      </c>
      <c r="K123" s="36" t="s">
        <v>145</v>
      </c>
      <c r="L123" s="65" t="s">
        <v>227</v>
      </c>
      <c r="M123" s="36">
        <v>61</v>
      </c>
      <c r="N123" s="65" t="s">
        <v>227</v>
      </c>
      <c r="O123" s="65">
        <v>45349</v>
      </c>
      <c r="P123" s="65">
        <v>45350</v>
      </c>
      <c r="Q123" s="36">
        <v>2000</v>
      </c>
      <c r="R123" s="36">
        <v>100</v>
      </c>
      <c r="S123" s="66">
        <v>492996.5</v>
      </c>
      <c r="T123" s="36">
        <v>0</v>
      </c>
      <c r="U123" s="67">
        <f>Q123*R123*S123/100</f>
        <v>985993000</v>
      </c>
      <c r="V123" s="68">
        <v>8.5</v>
      </c>
      <c r="W123" s="68">
        <v>8.5</v>
      </c>
      <c r="X123" s="36" t="s">
        <v>228</v>
      </c>
    </row>
    <row r="124" spans="1:24" ht="15">
      <c r="A124" s="36">
        <f t="shared" si="1"/>
        <v>113</v>
      </c>
      <c r="B124" s="36" t="s">
        <v>221</v>
      </c>
      <c r="C124" s="36" t="s">
        <v>222</v>
      </c>
      <c r="D124" s="36" t="s">
        <v>141</v>
      </c>
      <c r="E124" s="36"/>
      <c r="F124" s="36"/>
      <c r="G124" s="36" t="s">
        <v>142</v>
      </c>
      <c r="H124" s="36" t="s">
        <v>143</v>
      </c>
      <c r="I124" s="36" t="s">
        <v>144</v>
      </c>
      <c r="J124" s="36" t="s">
        <v>3</v>
      </c>
      <c r="K124" s="36" t="s">
        <v>145</v>
      </c>
      <c r="L124" s="65" t="s">
        <v>223</v>
      </c>
      <c r="M124" s="36">
        <v>1</v>
      </c>
      <c r="N124" s="65" t="s">
        <v>223</v>
      </c>
      <c r="O124" s="65" t="s">
        <v>220</v>
      </c>
      <c r="P124" s="65" t="s">
        <v>220</v>
      </c>
      <c r="Q124" s="36">
        <v>16197.164005</v>
      </c>
      <c r="R124" s="36">
        <v>10000</v>
      </c>
      <c r="S124" s="66">
        <v>99.982441</v>
      </c>
      <c r="T124" s="36">
        <v>0</v>
      </c>
      <c r="U124" s="67">
        <v>161943200.16239884</v>
      </c>
      <c r="V124" s="68" t="s">
        <v>224</v>
      </c>
      <c r="W124" s="68" t="s">
        <v>224</v>
      </c>
      <c r="X124" s="36" t="s">
        <v>141</v>
      </c>
    </row>
    <row r="125" spans="1:24" ht="15">
      <c r="A125" s="36">
        <f t="shared" si="1"/>
        <v>114</v>
      </c>
      <c r="B125" s="36" t="s">
        <v>221</v>
      </c>
      <c r="C125" s="36" t="s">
        <v>222</v>
      </c>
      <c r="D125" s="36" t="s">
        <v>141</v>
      </c>
      <c r="E125" s="36"/>
      <c r="F125" s="36"/>
      <c r="G125" s="36" t="s">
        <v>142</v>
      </c>
      <c r="H125" s="36" t="s">
        <v>143</v>
      </c>
      <c r="I125" s="36" t="s">
        <v>144</v>
      </c>
      <c r="J125" s="36" t="s">
        <v>4</v>
      </c>
      <c r="K125" s="36" t="s">
        <v>145</v>
      </c>
      <c r="L125" s="65" t="s">
        <v>223</v>
      </c>
      <c r="M125" s="36">
        <v>1</v>
      </c>
      <c r="N125" s="65" t="s">
        <v>223</v>
      </c>
      <c r="O125" s="65" t="s">
        <v>220</v>
      </c>
      <c r="P125" s="65" t="s">
        <v>220</v>
      </c>
      <c r="Q125" s="36">
        <v>1233.595418</v>
      </c>
      <c r="R125" s="36">
        <v>10000</v>
      </c>
      <c r="S125" s="66">
        <v>99.982441</v>
      </c>
      <c r="T125" s="36">
        <v>0</v>
      </c>
      <c r="U125" s="67">
        <v>12333788.164083732</v>
      </c>
      <c r="V125" s="68" t="s">
        <v>224</v>
      </c>
      <c r="W125" s="68" t="s">
        <v>224</v>
      </c>
      <c r="X125" s="36" t="s">
        <v>141</v>
      </c>
    </row>
    <row r="126" spans="1:24" ht="15">
      <c r="A126" s="36">
        <f t="shared" si="1"/>
        <v>115</v>
      </c>
      <c r="B126" s="36" t="s">
        <v>221</v>
      </c>
      <c r="C126" s="36" t="s">
        <v>222</v>
      </c>
      <c r="D126" s="36" t="s">
        <v>141</v>
      </c>
      <c r="E126" s="36"/>
      <c r="F126" s="36"/>
      <c r="G126" s="36" t="s">
        <v>142</v>
      </c>
      <c r="H126" s="36" t="s">
        <v>143</v>
      </c>
      <c r="I126" s="36" t="s">
        <v>144</v>
      </c>
      <c r="J126" s="36" t="s">
        <v>5</v>
      </c>
      <c r="K126" s="36" t="s">
        <v>145</v>
      </c>
      <c r="L126" s="65" t="s">
        <v>223</v>
      </c>
      <c r="M126" s="36">
        <v>1</v>
      </c>
      <c r="N126" s="65" t="s">
        <v>223</v>
      </c>
      <c r="O126" s="65" t="s">
        <v>220</v>
      </c>
      <c r="P126" s="65" t="s">
        <v>220</v>
      </c>
      <c r="Q126" s="36">
        <v>9976.689326</v>
      </c>
      <c r="R126" s="36">
        <v>10000</v>
      </c>
      <c r="S126" s="66">
        <v>99.982441</v>
      </c>
      <c r="T126" s="36">
        <v>0</v>
      </c>
      <c r="U126" s="67">
        <v>99749375.63018681</v>
      </c>
      <c r="V126" s="68" t="s">
        <v>224</v>
      </c>
      <c r="W126" s="68" t="s">
        <v>224</v>
      </c>
      <c r="X126" s="36" t="s">
        <v>141</v>
      </c>
    </row>
    <row r="127" spans="1:24" ht="15">
      <c r="A127" s="36">
        <f t="shared" si="1"/>
        <v>116</v>
      </c>
      <c r="B127" s="36" t="s">
        <v>221</v>
      </c>
      <c r="C127" s="36" t="s">
        <v>222</v>
      </c>
      <c r="D127" s="36" t="s">
        <v>141</v>
      </c>
      <c r="E127" s="36"/>
      <c r="F127" s="36"/>
      <c r="G127" s="36" t="s">
        <v>142</v>
      </c>
      <c r="H127" s="36" t="s">
        <v>143</v>
      </c>
      <c r="I127" s="36" t="s">
        <v>144</v>
      </c>
      <c r="J127" s="36" t="s">
        <v>6</v>
      </c>
      <c r="K127" s="36" t="s">
        <v>145</v>
      </c>
      <c r="L127" s="65" t="s">
        <v>223</v>
      </c>
      <c r="M127" s="36">
        <v>1</v>
      </c>
      <c r="N127" s="65" t="s">
        <v>223</v>
      </c>
      <c r="O127" s="65" t="s">
        <v>220</v>
      </c>
      <c r="P127" s="65" t="s">
        <v>220</v>
      </c>
      <c r="Q127" s="36">
        <v>383.110553</v>
      </c>
      <c r="R127" s="36">
        <v>10000</v>
      </c>
      <c r="S127" s="66">
        <v>99.982441</v>
      </c>
      <c r="T127" s="36">
        <v>0</v>
      </c>
      <c r="U127" s="67">
        <v>3830432.843036852</v>
      </c>
      <c r="V127" s="68" t="s">
        <v>224</v>
      </c>
      <c r="W127" s="68" t="s">
        <v>224</v>
      </c>
      <c r="X127" s="36" t="s">
        <v>141</v>
      </c>
    </row>
    <row r="128" spans="1:24" ht="15">
      <c r="A128" s="36">
        <f t="shared" si="1"/>
        <v>117</v>
      </c>
      <c r="B128" s="36" t="s">
        <v>229</v>
      </c>
      <c r="C128" s="36" t="s">
        <v>230</v>
      </c>
      <c r="D128" s="36" t="s">
        <v>141</v>
      </c>
      <c r="E128" s="36"/>
      <c r="F128" s="36"/>
      <c r="G128" s="36" t="s">
        <v>142</v>
      </c>
      <c r="H128" s="36" t="s">
        <v>143</v>
      </c>
      <c r="I128" s="36" t="s">
        <v>144</v>
      </c>
      <c r="J128" s="36" t="s">
        <v>2</v>
      </c>
      <c r="K128" s="36" t="s">
        <v>145</v>
      </c>
      <c r="L128" s="65" t="s">
        <v>231</v>
      </c>
      <c r="M128" s="36">
        <v>1</v>
      </c>
      <c r="N128" s="65" t="s">
        <v>231</v>
      </c>
      <c r="O128" s="65" t="s">
        <v>223</v>
      </c>
      <c r="P128" s="65" t="s">
        <v>223</v>
      </c>
      <c r="Q128" s="36">
        <v>70481.052536</v>
      </c>
      <c r="R128" s="36">
        <v>10000</v>
      </c>
      <c r="S128" s="66">
        <v>99.981702</v>
      </c>
      <c r="T128" s="36">
        <v>0</v>
      </c>
      <c r="U128" s="67">
        <v>704681558.9891075</v>
      </c>
      <c r="V128" s="68" t="s">
        <v>184</v>
      </c>
      <c r="W128" s="68" t="s">
        <v>184</v>
      </c>
      <c r="X128" s="36" t="s">
        <v>141</v>
      </c>
    </row>
    <row r="129" spans="1:24" ht="15">
      <c r="A129" s="36">
        <f t="shared" si="1"/>
        <v>118</v>
      </c>
      <c r="B129" s="36" t="s">
        <v>229</v>
      </c>
      <c r="C129" s="36" t="s">
        <v>230</v>
      </c>
      <c r="D129" s="36" t="s">
        <v>141</v>
      </c>
      <c r="E129" s="36"/>
      <c r="F129" s="36"/>
      <c r="G129" s="36" t="s">
        <v>142</v>
      </c>
      <c r="H129" s="36" t="s">
        <v>143</v>
      </c>
      <c r="I129" s="36" t="s">
        <v>144</v>
      </c>
      <c r="J129" s="36" t="s">
        <v>2</v>
      </c>
      <c r="K129" s="36" t="s">
        <v>145</v>
      </c>
      <c r="L129" s="65" t="s">
        <v>231</v>
      </c>
      <c r="M129" s="36">
        <v>1</v>
      </c>
      <c r="N129" s="65" t="s">
        <v>231</v>
      </c>
      <c r="O129" s="65" t="s">
        <v>223</v>
      </c>
      <c r="P129" s="65" t="s">
        <v>223</v>
      </c>
      <c r="Q129" s="36">
        <v>10350.809793</v>
      </c>
      <c r="R129" s="36">
        <v>10000</v>
      </c>
      <c r="S129" s="66">
        <v>99.981702</v>
      </c>
      <c r="T129" s="36">
        <v>0</v>
      </c>
      <c r="U129" s="67">
        <v>103489157.99753915</v>
      </c>
      <c r="V129" s="68" t="s">
        <v>184</v>
      </c>
      <c r="W129" s="68" t="s">
        <v>184</v>
      </c>
      <c r="X129" s="36" t="s">
        <v>141</v>
      </c>
    </row>
    <row r="130" spans="1:24" ht="15">
      <c r="A130" s="36">
        <f t="shared" si="1"/>
        <v>119</v>
      </c>
      <c r="B130" s="36" t="s">
        <v>229</v>
      </c>
      <c r="C130" s="36" t="s">
        <v>230</v>
      </c>
      <c r="D130" s="36" t="s">
        <v>141</v>
      </c>
      <c r="E130" s="36"/>
      <c r="F130" s="36"/>
      <c r="G130" s="36" t="s">
        <v>142</v>
      </c>
      <c r="H130" s="36" t="s">
        <v>143</v>
      </c>
      <c r="I130" s="36" t="s">
        <v>144</v>
      </c>
      <c r="J130" s="36" t="s">
        <v>3</v>
      </c>
      <c r="K130" s="36" t="s">
        <v>145</v>
      </c>
      <c r="L130" s="65" t="s">
        <v>231</v>
      </c>
      <c r="M130" s="36">
        <v>1</v>
      </c>
      <c r="N130" s="65" t="s">
        <v>231</v>
      </c>
      <c r="O130" s="65" t="s">
        <v>223</v>
      </c>
      <c r="P130" s="65" t="s">
        <v>223</v>
      </c>
      <c r="Q130" s="36">
        <v>14127.336623</v>
      </c>
      <c r="R130" s="36">
        <v>10000</v>
      </c>
      <c r="S130" s="66">
        <v>99.981702</v>
      </c>
      <c r="T130" s="36">
        <v>0</v>
      </c>
      <c r="U130" s="67">
        <v>141247516.00119257</v>
      </c>
      <c r="V130" s="68" t="s">
        <v>184</v>
      </c>
      <c r="W130" s="68" t="s">
        <v>184</v>
      </c>
      <c r="X130" s="36" t="s">
        <v>141</v>
      </c>
    </row>
    <row r="131" spans="1:24" ht="15">
      <c r="A131" s="36">
        <f t="shared" si="1"/>
        <v>120</v>
      </c>
      <c r="B131" s="36" t="s">
        <v>229</v>
      </c>
      <c r="C131" s="36" t="s">
        <v>230</v>
      </c>
      <c r="D131" s="36" t="s">
        <v>141</v>
      </c>
      <c r="E131" s="36"/>
      <c r="F131" s="36"/>
      <c r="G131" s="36" t="s">
        <v>142</v>
      </c>
      <c r="H131" s="36" t="s">
        <v>143</v>
      </c>
      <c r="I131" s="36" t="s">
        <v>144</v>
      </c>
      <c r="J131" s="36" t="s">
        <v>3</v>
      </c>
      <c r="K131" s="36" t="s">
        <v>145</v>
      </c>
      <c r="L131" s="65" t="s">
        <v>231</v>
      </c>
      <c r="M131" s="36">
        <v>1</v>
      </c>
      <c r="N131" s="65" t="s">
        <v>231</v>
      </c>
      <c r="O131" s="65" t="s">
        <v>223</v>
      </c>
      <c r="P131" s="65" t="s">
        <v>223</v>
      </c>
      <c r="Q131" s="36">
        <v>2074.733135</v>
      </c>
      <c r="R131" s="36">
        <v>10000</v>
      </c>
      <c r="S131" s="66">
        <v>99.981702</v>
      </c>
      <c r="T131" s="36">
        <v>0</v>
      </c>
      <c r="U131" s="67">
        <v>20743534.99916011</v>
      </c>
      <c r="V131" s="68" t="s">
        <v>184</v>
      </c>
      <c r="W131" s="68" t="s">
        <v>184</v>
      </c>
      <c r="X131" s="36" t="s">
        <v>141</v>
      </c>
    </row>
    <row r="132" spans="1:24" ht="15">
      <c r="A132" s="36">
        <f t="shared" si="1"/>
        <v>121</v>
      </c>
      <c r="B132" s="36" t="s">
        <v>229</v>
      </c>
      <c r="C132" s="36" t="s">
        <v>230</v>
      </c>
      <c r="D132" s="36" t="s">
        <v>141</v>
      </c>
      <c r="E132" s="36"/>
      <c r="F132" s="36"/>
      <c r="G132" s="36" t="s">
        <v>142</v>
      </c>
      <c r="H132" s="36" t="s">
        <v>143</v>
      </c>
      <c r="I132" s="36" t="s">
        <v>144</v>
      </c>
      <c r="J132" s="36" t="s">
        <v>4</v>
      </c>
      <c r="K132" s="36" t="s">
        <v>145</v>
      </c>
      <c r="L132" s="65" t="s">
        <v>231</v>
      </c>
      <c r="M132" s="36">
        <v>1</v>
      </c>
      <c r="N132" s="65" t="s">
        <v>231</v>
      </c>
      <c r="O132" s="65" t="s">
        <v>223</v>
      </c>
      <c r="P132" s="65" t="s">
        <v>223</v>
      </c>
      <c r="Q132" s="36">
        <v>6287.430475</v>
      </c>
      <c r="R132" s="36">
        <v>10000</v>
      </c>
      <c r="S132" s="66">
        <v>99.981702</v>
      </c>
      <c r="T132" s="36">
        <v>0</v>
      </c>
      <c r="U132" s="67">
        <v>62862799.99714199</v>
      </c>
      <c r="V132" s="68" t="s">
        <v>184</v>
      </c>
      <c r="W132" s="68" t="s">
        <v>184</v>
      </c>
      <c r="X132" s="36" t="s">
        <v>141</v>
      </c>
    </row>
    <row r="133" spans="1:24" ht="15">
      <c r="A133" s="36">
        <f t="shared" si="1"/>
        <v>122</v>
      </c>
      <c r="B133" s="36" t="s">
        <v>229</v>
      </c>
      <c r="C133" s="36" t="s">
        <v>230</v>
      </c>
      <c r="D133" s="36" t="s">
        <v>141</v>
      </c>
      <c r="E133" s="36"/>
      <c r="F133" s="36"/>
      <c r="G133" s="36" t="s">
        <v>142</v>
      </c>
      <c r="H133" s="36" t="s">
        <v>143</v>
      </c>
      <c r="I133" s="36" t="s">
        <v>144</v>
      </c>
      <c r="J133" s="36" t="s">
        <v>4</v>
      </c>
      <c r="K133" s="36" t="s">
        <v>145</v>
      </c>
      <c r="L133" s="65" t="s">
        <v>231</v>
      </c>
      <c r="M133" s="36">
        <v>1</v>
      </c>
      <c r="N133" s="65" t="s">
        <v>231</v>
      </c>
      <c r="O133" s="65" t="s">
        <v>223</v>
      </c>
      <c r="P133" s="65" t="s">
        <v>223</v>
      </c>
      <c r="Q133" s="36">
        <v>923.368658</v>
      </c>
      <c r="R133" s="36">
        <v>10000</v>
      </c>
      <c r="S133" s="66">
        <v>99.981702</v>
      </c>
      <c r="T133" s="36">
        <v>0</v>
      </c>
      <c r="U133" s="67">
        <v>9231996.998182854</v>
      </c>
      <c r="V133" s="68" t="s">
        <v>184</v>
      </c>
      <c r="W133" s="68" t="s">
        <v>184</v>
      </c>
      <c r="X133" s="36" t="s">
        <v>141</v>
      </c>
    </row>
    <row r="134" spans="1:24" ht="15">
      <c r="A134" s="36">
        <f t="shared" si="1"/>
        <v>123</v>
      </c>
      <c r="B134" s="36" t="s">
        <v>229</v>
      </c>
      <c r="C134" s="36" t="s">
        <v>230</v>
      </c>
      <c r="D134" s="36" t="s">
        <v>141</v>
      </c>
      <c r="E134" s="36"/>
      <c r="F134" s="36"/>
      <c r="G134" s="36" t="s">
        <v>142</v>
      </c>
      <c r="H134" s="36" t="s">
        <v>143</v>
      </c>
      <c r="I134" s="36" t="s">
        <v>144</v>
      </c>
      <c r="J134" s="36" t="s">
        <v>5</v>
      </c>
      <c r="K134" s="36" t="s">
        <v>145</v>
      </c>
      <c r="L134" s="65" t="s">
        <v>231</v>
      </c>
      <c r="M134" s="36">
        <v>1</v>
      </c>
      <c r="N134" s="65" t="s">
        <v>231</v>
      </c>
      <c r="O134" s="65" t="s">
        <v>223</v>
      </c>
      <c r="P134" s="65" t="s">
        <v>223</v>
      </c>
      <c r="Q134" s="36">
        <v>12605.530762</v>
      </c>
      <c r="R134" s="36">
        <v>10000</v>
      </c>
      <c r="S134" s="66">
        <v>99.981702</v>
      </c>
      <c r="T134" s="36">
        <v>0</v>
      </c>
      <c r="U134" s="67">
        <v>126032241.99460062</v>
      </c>
      <c r="V134" s="68" t="s">
        <v>184</v>
      </c>
      <c r="W134" s="68" t="s">
        <v>184</v>
      </c>
      <c r="X134" s="36" t="s">
        <v>141</v>
      </c>
    </row>
    <row r="135" spans="1:24" ht="15">
      <c r="A135" s="36">
        <f t="shared" si="1"/>
        <v>124</v>
      </c>
      <c r="B135" s="36" t="s">
        <v>229</v>
      </c>
      <c r="C135" s="36" t="s">
        <v>230</v>
      </c>
      <c r="D135" s="36" t="s">
        <v>141</v>
      </c>
      <c r="E135" s="36"/>
      <c r="F135" s="36"/>
      <c r="G135" s="36" t="s">
        <v>142</v>
      </c>
      <c r="H135" s="36" t="s">
        <v>143</v>
      </c>
      <c r="I135" s="36" t="s">
        <v>144</v>
      </c>
      <c r="J135" s="36" t="s">
        <v>5</v>
      </c>
      <c r="K135" s="36" t="s">
        <v>145</v>
      </c>
      <c r="L135" s="65" t="s">
        <v>231</v>
      </c>
      <c r="M135" s="36">
        <v>1</v>
      </c>
      <c r="N135" s="65" t="s">
        <v>231</v>
      </c>
      <c r="O135" s="65" t="s">
        <v>223</v>
      </c>
      <c r="P135" s="65" t="s">
        <v>223</v>
      </c>
      <c r="Q135" s="36">
        <v>1851.24154</v>
      </c>
      <c r="R135" s="36">
        <v>10000</v>
      </c>
      <c r="S135" s="66">
        <v>99.981702</v>
      </c>
      <c r="T135" s="36">
        <v>0</v>
      </c>
      <c r="U135" s="67">
        <v>18509027.994527623</v>
      </c>
      <c r="V135" s="68" t="s">
        <v>184</v>
      </c>
      <c r="W135" s="68" t="s">
        <v>184</v>
      </c>
      <c r="X135" s="36" t="s">
        <v>141</v>
      </c>
    </row>
    <row r="136" spans="1:24" ht="15">
      <c r="A136" s="36">
        <f t="shared" si="1"/>
        <v>125</v>
      </c>
      <c r="B136" s="36" t="s">
        <v>229</v>
      </c>
      <c r="C136" s="36" t="s">
        <v>230</v>
      </c>
      <c r="D136" s="36" t="s">
        <v>141</v>
      </c>
      <c r="E136" s="36"/>
      <c r="F136" s="36"/>
      <c r="G136" s="36" t="s">
        <v>142</v>
      </c>
      <c r="H136" s="36" t="s">
        <v>143</v>
      </c>
      <c r="I136" s="36" t="s">
        <v>144</v>
      </c>
      <c r="J136" s="36" t="s">
        <v>6</v>
      </c>
      <c r="K136" s="36" t="s">
        <v>145</v>
      </c>
      <c r="L136" s="65" t="s">
        <v>231</v>
      </c>
      <c r="M136" s="36">
        <v>1</v>
      </c>
      <c r="N136" s="65" t="s">
        <v>231</v>
      </c>
      <c r="O136" s="65" t="s">
        <v>223</v>
      </c>
      <c r="P136" s="65" t="s">
        <v>223</v>
      </c>
      <c r="Q136" s="36">
        <v>7148.649601</v>
      </c>
      <c r="R136" s="36">
        <v>10000</v>
      </c>
      <c r="S136" s="66">
        <v>99.981702</v>
      </c>
      <c r="T136" s="36">
        <v>0</v>
      </c>
      <c r="U136" s="67">
        <v>71473415.39666279</v>
      </c>
      <c r="V136" s="68" t="s">
        <v>184</v>
      </c>
      <c r="W136" s="68" t="s">
        <v>184</v>
      </c>
      <c r="X136" s="36" t="s">
        <v>141</v>
      </c>
    </row>
    <row r="137" spans="1:24" ht="15">
      <c r="A137" s="36">
        <f t="shared" si="1"/>
        <v>126</v>
      </c>
      <c r="B137" s="36" t="s">
        <v>229</v>
      </c>
      <c r="C137" s="36" t="s">
        <v>230</v>
      </c>
      <c r="D137" s="36" t="s">
        <v>141</v>
      </c>
      <c r="E137" s="36"/>
      <c r="F137" s="36"/>
      <c r="G137" s="36" t="s">
        <v>142</v>
      </c>
      <c r="H137" s="36" t="s">
        <v>143</v>
      </c>
      <c r="I137" s="36" t="s">
        <v>144</v>
      </c>
      <c r="J137" s="36" t="s">
        <v>6</v>
      </c>
      <c r="K137" s="36" t="s">
        <v>145</v>
      </c>
      <c r="L137" s="65" t="s">
        <v>231</v>
      </c>
      <c r="M137" s="36">
        <v>1</v>
      </c>
      <c r="N137" s="65" t="s">
        <v>231</v>
      </c>
      <c r="O137" s="65" t="s">
        <v>223</v>
      </c>
      <c r="P137" s="65" t="s">
        <v>223</v>
      </c>
      <c r="Q137" s="36">
        <v>1049.846873</v>
      </c>
      <c r="R137" s="36">
        <v>10000</v>
      </c>
      <c r="S137" s="66">
        <v>99.981702</v>
      </c>
      <c r="T137" s="36">
        <v>0</v>
      </c>
      <c r="U137" s="67">
        <v>10496547.718092091</v>
      </c>
      <c r="V137" s="68" t="s">
        <v>184</v>
      </c>
      <c r="W137" s="68" t="s">
        <v>184</v>
      </c>
      <c r="X137" s="36" t="s">
        <v>141</v>
      </c>
    </row>
    <row r="140" ht="15">
      <c r="E140" s="69"/>
    </row>
    <row r="143" ht="15">
      <c r="F143" s="70"/>
    </row>
    <row r="145" spans="3:4" ht="15">
      <c r="C145" s="71"/>
      <c r="D145" s="71"/>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1"/>
  <sheetViews>
    <sheetView zoomScalePageLayoutView="0" workbookViewId="0" topLeftCell="A1">
      <selection activeCell="A13" sqref="A13"/>
    </sheetView>
  </sheetViews>
  <sheetFormatPr defaultColWidth="9.140625" defaultRowHeight="15"/>
  <cols>
    <col min="1" max="1" width="128.7109375" style="0" bestFit="1" customWidth="1"/>
  </cols>
  <sheetData>
    <row r="1" ht="15">
      <c r="A1" s="33" t="s">
        <v>105</v>
      </c>
    </row>
    <row r="2" ht="15">
      <c r="A2" t="s">
        <v>8</v>
      </c>
    </row>
    <row r="3" ht="15">
      <c r="A3" t="s">
        <v>9</v>
      </c>
    </row>
    <row r="5" ht="15">
      <c r="A5" s="33" t="s">
        <v>10</v>
      </c>
    </row>
    <row r="6" ht="15">
      <c r="A6" t="s">
        <v>8</v>
      </c>
    </row>
    <row r="7" ht="15">
      <c r="A7" t="s">
        <v>9</v>
      </c>
    </row>
    <row r="9" ht="15">
      <c r="A9" s="33" t="s">
        <v>106</v>
      </c>
    </row>
    <row r="10" ht="15">
      <c r="A10" t="s">
        <v>8</v>
      </c>
    </row>
    <row r="11" ht="15">
      <c r="A11" t="s">
        <v>9</v>
      </c>
    </row>
  </sheetData>
  <sheetProtection/>
  <printOptions/>
  <pageMargins left="0.7" right="0.7" top="0.75" bottom="0.75" header="0.3" footer="0.3"/>
  <pageSetup horizontalDpi="600" verticalDpi="600" orientation="portrait" paperSize="9" r:id="rId1"/>
  <headerFooter>
    <oddHeader>&amp;L&amp;"Tahoma,Regular"&amp;12&amp;K000000Classification : &amp;K00C000Public</oddHeader>
    <oddFooter>&amp;L&amp;"Tahoma,Regular"&amp;12&amp;K000000Classification : &amp;K00C000Public</oddFooter>
    <evenHeader>&amp;L&amp;"Tahoma,Regular"&amp;12&amp;K000000Classification?:?&amp;K00C000Public</evenHeader>
    <evenFooter>&amp;L&amp;"Tahoma,Regular"&amp;12&amp;K000000Classification?:?&amp;K00C000Public</evenFooter>
    <firstHeader>&amp;L&amp;"Tahoma,Regular"&amp;12&amp;K000000Classification?:?&amp;K00C000Public</firstHeader>
    <firstFooter>&amp;L&amp;"Tahoma,Regular"&amp;12&amp;K000000Classification?:?&amp;K00C000Public</firstFooter>
  </headerFooter>
</worksheet>
</file>

<file path=xl/worksheets/sheet4.xml><?xml version="1.0" encoding="utf-8"?>
<worksheet xmlns="http://schemas.openxmlformats.org/spreadsheetml/2006/main" xmlns:r="http://schemas.openxmlformats.org/officeDocument/2006/relationships">
  <dimension ref="A5:F63"/>
  <sheetViews>
    <sheetView zoomScalePageLayoutView="0" workbookViewId="0" topLeftCell="A46">
      <selection activeCell="A55" sqref="A55:A58"/>
    </sheetView>
  </sheetViews>
  <sheetFormatPr defaultColWidth="9.140625" defaultRowHeight="15"/>
  <cols>
    <col min="1" max="1" width="16.7109375" style="0" bestFit="1" customWidth="1"/>
    <col min="2" max="2" width="52.7109375" style="0" customWidth="1"/>
    <col min="3" max="3" width="17.140625" style="0" customWidth="1"/>
    <col min="4" max="4" width="13.8515625" style="0" customWidth="1"/>
    <col min="5" max="5" width="20.421875" style="0" customWidth="1"/>
    <col min="6" max="6" width="21.00390625" style="0" customWidth="1"/>
    <col min="7" max="7" width="11.00390625" style="0" customWidth="1"/>
  </cols>
  <sheetData>
    <row r="5" spans="1:6" ht="15.75" customHeight="1">
      <c r="A5" s="42" t="s">
        <v>11</v>
      </c>
      <c r="B5" s="42"/>
      <c r="C5" s="42"/>
      <c r="D5" s="42"/>
      <c r="E5" s="42"/>
      <c r="F5" s="42"/>
    </row>
    <row r="6" spans="1:6" ht="15.75" customHeight="1">
      <c r="A6" s="9"/>
      <c r="B6" s="9"/>
      <c r="C6" s="9"/>
      <c r="D6" s="9"/>
      <c r="E6" s="9"/>
      <c r="F6" s="9"/>
    </row>
    <row r="7" spans="1:6" ht="15.75" customHeight="1">
      <c r="A7" s="43" t="s">
        <v>12</v>
      </c>
      <c r="B7" s="43"/>
      <c r="C7" s="43"/>
      <c r="D7" s="43"/>
      <c r="E7" s="43"/>
      <c r="F7" s="43"/>
    </row>
    <row r="8" spans="1:6" ht="15.75" customHeight="1">
      <c r="A8" s="10"/>
      <c r="B8" s="10"/>
      <c r="C8" s="10"/>
      <c r="D8" s="10"/>
      <c r="E8" s="10"/>
      <c r="F8" s="10"/>
    </row>
    <row r="9" spans="1:6" ht="15">
      <c r="A9" s="44" t="s">
        <v>3</v>
      </c>
      <c r="B9" s="45"/>
      <c r="C9" s="45"/>
      <c r="D9" s="45"/>
      <c r="E9" s="45"/>
      <c r="F9" s="46"/>
    </row>
    <row r="10" spans="1:6" ht="15">
      <c r="A10" s="47" t="s">
        <v>13</v>
      </c>
      <c r="B10" s="49" t="s">
        <v>14</v>
      </c>
      <c r="C10" s="49" t="s">
        <v>15</v>
      </c>
      <c r="D10" s="49" t="s">
        <v>16</v>
      </c>
      <c r="E10" s="15" t="s">
        <v>17</v>
      </c>
      <c r="F10" s="51" t="s">
        <v>18</v>
      </c>
    </row>
    <row r="11" spans="1:6" ht="15">
      <c r="A11" s="48"/>
      <c r="B11" s="50"/>
      <c r="C11" s="50"/>
      <c r="D11" s="50"/>
      <c r="E11" s="15" t="s">
        <v>19</v>
      </c>
      <c r="F11" s="52"/>
    </row>
    <row r="12" spans="1:6" ht="15">
      <c r="A12" s="12"/>
      <c r="B12" s="12" t="s">
        <v>20</v>
      </c>
      <c r="C12" s="12"/>
      <c r="D12" s="16"/>
      <c r="E12" s="17"/>
      <c r="F12" s="18"/>
    </row>
    <row r="13" spans="1:6" ht="15">
      <c r="A13" s="28">
        <v>1</v>
      </c>
      <c r="B13" s="13" t="s">
        <v>21</v>
      </c>
      <c r="C13" s="13" t="s">
        <v>22</v>
      </c>
      <c r="D13" s="13">
        <v>500</v>
      </c>
      <c r="E13" s="19">
        <v>5317.5441959</v>
      </c>
      <c r="F13" s="20">
        <f>E13/$E$20</f>
        <v>0.2752902689874753</v>
      </c>
    </row>
    <row r="14" spans="1:6" ht="15">
      <c r="A14" s="28">
        <v>2</v>
      </c>
      <c r="B14" s="13" t="s">
        <v>23</v>
      </c>
      <c r="C14" s="13" t="s">
        <v>24</v>
      </c>
      <c r="D14" s="13">
        <v>500</v>
      </c>
      <c r="E14" s="19">
        <v>5230.8965732</v>
      </c>
      <c r="F14" s="20">
        <f>E14/$E$20</f>
        <v>0.27080450516841764</v>
      </c>
    </row>
    <row r="15" spans="1:6" ht="15">
      <c r="A15" s="28">
        <v>3</v>
      </c>
      <c r="B15" s="13" t="s">
        <v>25</v>
      </c>
      <c r="C15" s="13" t="s">
        <v>26</v>
      </c>
      <c r="D15" s="13">
        <v>500</v>
      </c>
      <c r="E15" s="19">
        <v>5057.1186772</v>
      </c>
      <c r="F15" s="20">
        <f>E15/$E$20</f>
        <v>0.26180799061743315</v>
      </c>
    </row>
    <row r="16" spans="1:6" ht="15">
      <c r="A16" s="28">
        <v>4</v>
      </c>
      <c r="B16" s="13" t="s">
        <v>27</v>
      </c>
      <c r="C16" s="13" t="s">
        <v>28</v>
      </c>
      <c r="D16" s="13">
        <v>150</v>
      </c>
      <c r="E16" s="19">
        <v>1572.6269179</v>
      </c>
      <c r="F16" s="20">
        <f>E16/$E$20</f>
        <v>0.08141519304709072</v>
      </c>
    </row>
    <row r="17" spans="1:6" ht="15">
      <c r="A17" s="28">
        <v>5</v>
      </c>
      <c r="B17" s="13" t="s">
        <v>29</v>
      </c>
      <c r="C17" s="13" t="s">
        <v>30</v>
      </c>
      <c r="D17" s="13">
        <v>50</v>
      </c>
      <c r="E17" s="19">
        <v>526.6665148</v>
      </c>
      <c r="F17" s="20">
        <f>E17/$E$20</f>
        <v>0.027265625105246365</v>
      </c>
    </row>
    <row r="18" spans="1:6" ht="15">
      <c r="A18" s="21"/>
      <c r="B18" s="14" t="s">
        <v>32</v>
      </c>
      <c r="C18" s="14"/>
      <c r="D18" s="14"/>
      <c r="E18" s="22">
        <f>SUM(E13:E17)</f>
        <v>17704.852879</v>
      </c>
      <c r="F18" s="23">
        <f>SUM(F13:F17)</f>
        <v>0.9165835829256632</v>
      </c>
    </row>
    <row r="19" spans="1:6" ht="15">
      <c r="A19" s="12"/>
      <c r="B19" s="12" t="s">
        <v>33</v>
      </c>
      <c r="C19" s="24"/>
      <c r="D19" s="16"/>
      <c r="E19" s="17">
        <f>E20-E18</f>
        <v>1611.2828328000032</v>
      </c>
      <c r="F19" s="18">
        <f>E19/E20</f>
        <v>0.08341641707433695</v>
      </c>
    </row>
    <row r="20" spans="1:6" ht="15">
      <c r="A20" s="21"/>
      <c r="B20" s="14" t="s">
        <v>32</v>
      </c>
      <c r="C20" s="14"/>
      <c r="D20" s="14"/>
      <c r="E20" s="22">
        <v>19316.1357118</v>
      </c>
      <c r="F20" s="25">
        <v>1</v>
      </c>
    </row>
    <row r="21" spans="1:6" ht="15">
      <c r="A21" s="12"/>
      <c r="B21" s="26" t="s">
        <v>34</v>
      </c>
      <c r="C21" s="12"/>
      <c r="D21" s="16"/>
      <c r="E21" s="12"/>
      <c r="F21" s="27">
        <v>506250000</v>
      </c>
    </row>
    <row r="22" spans="1:6" ht="15">
      <c r="A22" s="11"/>
      <c r="B22" s="11"/>
      <c r="C22" s="11"/>
      <c r="D22" s="11"/>
      <c r="E22" s="11"/>
      <c r="F22" s="11"/>
    </row>
    <row r="23" spans="1:6" ht="15">
      <c r="A23" s="44" t="s">
        <v>4</v>
      </c>
      <c r="B23" s="45"/>
      <c r="C23" s="45"/>
      <c r="D23" s="45"/>
      <c r="E23" s="45"/>
      <c r="F23" s="46"/>
    </row>
    <row r="24" spans="1:6" ht="15">
      <c r="A24" s="47" t="s">
        <v>13</v>
      </c>
      <c r="B24" s="49" t="s">
        <v>14</v>
      </c>
      <c r="C24" s="49" t="s">
        <v>15</v>
      </c>
      <c r="D24" s="49" t="s">
        <v>16</v>
      </c>
      <c r="E24" s="15" t="s">
        <v>17</v>
      </c>
      <c r="F24" s="51" t="s">
        <v>18</v>
      </c>
    </row>
    <row r="25" spans="1:6" ht="15">
      <c r="A25" s="48"/>
      <c r="B25" s="50"/>
      <c r="C25" s="50"/>
      <c r="D25" s="50"/>
      <c r="E25" s="15" t="s">
        <v>19</v>
      </c>
      <c r="F25" s="52"/>
    </row>
    <row r="26" spans="1:6" ht="15">
      <c r="A26" s="12"/>
      <c r="B26" s="12" t="s">
        <v>20</v>
      </c>
      <c r="C26" s="12"/>
      <c r="D26" s="16"/>
      <c r="E26" s="17"/>
      <c r="F26" s="18"/>
    </row>
    <row r="27" spans="1:6" ht="15">
      <c r="A27" s="28">
        <v>1</v>
      </c>
      <c r="B27" s="13" t="s">
        <v>35</v>
      </c>
      <c r="C27" s="13" t="s">
        <v>36</v>
      </c>
      <c r="D27" s="13">
        <v>500</v>
      </c>
      <c r="E27" s="19">
        <v>5102.4590164</v>
      </c>
      <c r="F27" s="20">
        <f>E27/$E$41</f>
        <v>0.1552910365538212</v>
      </c>
    </row>
    <row r="28" spans="1:6" ht="15">
      <c r="A28" s="28">
        <v>2</v>
      </c>
      <c r="B28" s="13" t="s">
        <v>25</v>
      </c>
      <c r="C28" s="13" t="s">
        <v>26</v>
      </c>
      <c r="D28" s="13">
        <v>450</v>
      </c>
      <c r="E28" s="19">
        <v>4543.0404918</v>
      </c>
      <c r="F28" s="20">
        <f aca="true" t="shared" si="0" ref="F28:F38">E28/$E$41</f>
        <v>0.13826538631864585</v>
      </c>
    </row>
    <row r="29" spans="1:6" ht="15">
      <c r="A29" s="28">
        <v>3</v>
      </c>
      <c r="B29" s="13" t="s">
        <v>37</v>
      </c>
      <c r="C29" s="13" t="s">
        <v>38</v>
      </c>
      <c r="D29" s="13">
        <v>400</v>
      </c>
      <c r="E29" s="19">
        <v>4000</v>
      </c>
      <c r="F29" s="20">
        <f t="shared" si="0"/>
        <v>0.12173819411753792</v>
      </c>
    </row>
    <row r="30" spans="1:6" ht="15">
      <c r="A30" s="28">
        <v>4</v>
      </c>
      <c r="B30" s="13" t="s">
        <v>39</v>
      </c>
      <c r="C30" s="13" t="s">
        <v>40</v>
      </c>
      <c r="D30" s="13">
        <v>360</v>
      </c>
      <c r="E30" s="19">
        <v>3600</v>
      </c>
      <c r="F30" s="20">
        <f t="shared" si="0"/>
        <v>0.10956437470578412</v>
      </c>
    </row>
    <row r="31" spans="1:6" ht="15">
      <c r="A31" s="28">
        <v>5</v>
      </c>
      <c r="B31" s="13" t="s">
        <v>41</v>
      </c>
      <c r="C31" s="13" t="s">
        <v>42</v>
      </c>
      <c r="D31" s="13">
        <v>210</v>
      </c>
      <c r="E31" s="19">
        <v>2100</v>
      </c>
      <c r="F31" s="20">
        <f t="shared" si="0"/>
        <v>0.0639125519117074</v>
      </c>
    </row>
    <row r="32" spans="1:6" ht="15">
      <c r="A32" s="28">
        <v>6</v>
      </c>
      <c r="B32" s="13" t="s">
        <v>43</v>
      </c>
      <c r="C32" s="13" t="s">
        <v>44</v>
      </c>
      <c r="D32" s="13">
        <v>240</v>
      </c>
      <c r="E32" s="19">
        <v>1535.2454013</v>
      </c>
      <c r="F32" s="20">
        <f t="shared" si="0"/>
        <v>0.0467245006703792</v>
      </c>
    </row>
    <row r="33" spans="1:6" ht="15">
      <c r="A33" s="12"/>
      <c r="B33" s="12" t="s">
        <v>31</v>
      </c>
      <c r="C33" s="12"/>
      <c r="D33" s="16"/>
      <c r="E33" s="17"/>
      <c r="F33" s="18"/>
    </row>
    <row r="34" spans="1:6" ht="15">
      <c r="A34" s="28">
        <v>7</v>
      </c>
      <c r="B34" s="13" t="s">
        <v>45</v>
      </c>
      <c r="C34" s="13" t="s">
        <v>46</v>
      </c>
      <c r="D34" s="13">
        <v>407</v>
      </c>
      <c r="E34" s="19">
        <v>4139.0565574</v>
      </c>
      <c r="F34" s="20">
        <f t="shared" si="0"/>
        <v>0.12597031766205735</v>
      </c>
    </row>
    <row r="35" spans="1:6" ht="15">
      <c r="A35" s="28">
        <v>8</v>
      </c>
      <c r="B35" s="13" t="s">
        <v>47</v>
      </c>
      <c r="C35" s="13" t="s">
        <v>48</v>
      </c>
      <c r="D35" s="13">
        <v>4000</v>
      </c>
      <c r="E35" s="19">
        <v>3066.0625925</v>
      </c>
      <c r="F35" s="20">
        <f t="shared" si="0"/>
        <v>0.09331423076557163</v>
      </c>
    </row>
    <row r="36" spans="1:6" ht="15">
      <c r="A36" s="28">
        <v>9</v>
      </c>
      <c r="B36" s="13" t="s">
        <v>35</v>
      </c>
      <c r="C36" s="13" t="s">
        <v>49</v>
      </c>
      <c r="D36" s="13">
        <v>200</v>
      </c>
      <c r="E36" s="19">
        <v>2040.9836066</v>
      </c>
      <c r="F36" s="20">
        <f t="shared" si="0"/>
        <v>0.062116414622745864</v>
      </c>
    </row>
    <row r="37" spans="1:6" ht="15">
      <c r="A37" s="28">
        <v>10</v>
      </c>
      <c r="B37" s="13" t="s">
        <v>43</v>
      </c>
      <c r="C37" s="13" t="s">
        <v>50</v>
      </c>
      <c r="D37" s="13">
        <v>240</v>
      </c>
      <c r="E37" s="19">
        <v>1440</v>
      </c>
      <c r="F37" s="20">
        <f t="shared" si="0"/>
        <v>0.04382574988231365</v>
      </c>
    </row>
    <row r="38" spans="1:6" ht="15">
      <c r="A38" s="28">
        <v>11</v>
      </c>
      <c r="B38" s="13" t="s">
        <v>41</v>
      </c>
      <c r="C38" s="13" t="s">
        <v>51</v>
      </c>
      <c r="D38" s="13">
        <v>60</v>
      </c>
      <c r="E38" s="19">
        <v>600</v>
      </c>
      <c r="F38" s="20">
        <f t="shared" si="0"/>
        <v>0.018260729117630686</v>
      </c>
    </row>
    <row r="39" spans="1:6" ht="15">
      <c r="A39" s="21"/>
      <c r="B39" s="14" t="s">
        <v>32</v>
      </c>
      <c r="C39" s="14"/>
      <c r="D39" s="14"/>
      <c r="E39" s="22">
        <f>SUM(E27:E38)</f>
        <v>32166.847665999998</v>
      </c>
      <c r="F39" s="23">
        <f>SUM(F27:F38)</f>
        <v>0.9789834863281949</v>
      </c>
    </row>
    <row r="40" spans="1:6" ht="15">
      <c r="A40" s="12"/>
      <c r="B40" s="12" t="s">
        <v>33</v>
      </c>
      <c r="C40" s="24"/>
      <c r="D40" s="16"/>
      <c r="E40" s="17">
        <f>E41-E39</f>
        <v>690.5479032000039</v>
      </c>
      <c r="F40" s="18">
        <f>E40/E41</f>
        <v>0.021016513671805216</v>
      </c>
    </row>
    <row r="41" spans="1:6" ht="15">
      <c r="A41" s="21"/>
      <c r="B41" s="14" t="s">
        <v>32</v>
      </c>
      <c r="C41" s="14"/>
      <c r="D41" s="14"/>
      <c r="E41" s="22">
        <v>32857.3955692</v>
      </c>
      <c r="F41" s="25">
        <v>1</v>
      </c>
    </row>
    <row r="42" spans="1:6" ht="15">
      <c r="A42" s="12"/>
      <c r="B42" s="26" t="s">
        <v>52</v>
      </c>
      <c r="C42" s="12"/>
      <c r="D42" s="16"/>
      <c r="E42" s="12"/>
      <c r="F42" s="27">
        <v>675000000</v>
      </c>
    </row>
    <row r="43" spans="1:6" ht="15">
      <c r="A43" s="11"/>
      <c r="B43" s="11"/>
      <c r="C43" s="11"/>
      <c r="D43" s="11"/>
      <c r="E43" s="11"/>
      <c r="F43" s="11"/>
    </row>
    <row r="44" spans="1:6" ht="15">
      <c r="A44" s="44" t="s">
        <v>5</v>
      </c>
      <c r="B44" s="45"/>
      <c r="C44" s="45"/>
      <c r="D44" s="45"/>
      <c r="E44" s="45"/>
      <c r="F44" s="46"/>
    </row>
    <row r="45" spans="1:6" ht="15">
      <c r="A45" s="47" t="s">
        <v>13</v>
      </c>
      <c r="B45" s="49" t="s">
        <v>14</v>
      </c>
      <c r="C45" s="49" t="s">
        <v>15</v>
      </c>
      <c r="D45" s="49" t="s">
        <v>16</v>
      </c>
      <c r="E45" s="15" t="s">
        <v>17</v>
      </c>
      <c r="F45" s="51" t="s">
        <v>18</v>
      </c>
    </row>
    <row r="46" spans="1:6" ht="15">
      <c r="A46" s="48"/>
      <c r="B46" s="50"/>
      <c r="C46" s="50"/>
      <c r="D46" s="50"/>
      <c r="E46" s="15" t="s">
        <v>19</v>
      </c>
      <c r="F46" s="52"/>
    </row>
    <row r="47" spans="1:6" ht="15">
      <c r="A47" s="12"/>
      <c r="B47" s="12" t="s">
        <v>20</v>
      </c>
      <c r="C47" s="12"/>
      <c r="D47" s="16"/>
      <c r="E47" s="17"/>
      <c r="F47" s="18"/>
    </row>
    <row r="48" spans="1:6" ht="15">
      <c r="A48" s="28">
        <v>1</v>
      </c>
      <c r="B48" s="13" t="s">
        <v>39</v>
      </c>
      <c r="C48" s="13" t="s">
        <v>53</v>
      </c>
      <c r="D48" s="13">
        <v>610</v>
      </c>
      <c r="E48" s="19">
        <v>6100</v>
      </c>
      <c r="F48" s="20">
        <v>0.23543094417086885</v>
      </c>
    </row>
    <row r="49" spans="1:6" ht="15">
      <c r="A49" s="28">
        <v>2</v>
      </c>
      <c r="B49" s="13" t="s">
        <v>37</v>
      </c>
      <c r="C49" s="13" t="s">
        <v>54</v>
      </c>
      <c r="D49" s="13">
        <v>478</v>
      </c>
      <c r="E49" s="19">
        <v>4780</v>
      </c>
      <c r="F49" s="20">
        <v>0.1844852316617628</v>
      </c>
    </row>
    <row r="50" spans="1:6" ht="15">
      <c r="A50" s="28">
        <v>3</v>
      </c>
      <c r="B50" s="13" t="s">
        <v>35</v>
      </c>
      <c r="C50" s="13" t="s">
        <v>36</v>
      </c>
      <c r="D50" s="13">
        <v>250</v>
      </c>
      <c r="E50" s="19">
        <v>2551.2295082</v>
      </c>
      <c r="F50" s="20">
        <v>0.09846530687083728</v>
      </c>
    </row>
    <row r="51" spans="1:6" ht="15">
      <c r="A51" s="28">
        <v>4</v>
      </c>
      <c r="B51" s="13" t="s">
        <v>41</v>
      </c>
      <c r="C51" s="13" t="s">
        <v>42</v>
      </c>
      <c r="D51" s="13">
        <v>210</v>
      </c>
      <c r="E51" s="19">
        <v>2100</v>
      </c>
      <c r="F51" s="20">
        <v>0.0810499971735778</v>
      </c>
    </row>
    <row r="52" spans="1:6" ht="15">
      <c r="A52" s="28">
        <v>5</v>
      </c>
      <c r="B52" s="13" t="s">
        <v>43</v>
      </c>
      <c r="C52" s="13" t="s">
        <v>44</v>
      </c>
      <c r="D52" s="13">
        <v>260</v>
      </c>
      <c r="E52" s="19">
        <v>1663.1825181</v>
      </c>
      <c r="F52" s="20">
        <v>0.06419092304340429</v>
      </c>
    </row>
    <row r="53" spans="1:6" ht="15">
      <c r="A53" s="28">
        <v>6</v>
      </c>
      <c r="B53" s="13" t="s">
        <v>25</v>
      </c>
      <c r="C53" s="13" t="s">
        <v>26</v>
      </c>
      <c r="D53" s="13">
        <v>100</v>
      </c>
      <c r="E53" s="19">
        <v>1009.0651093</v>
      </c>
      <c r="F53" s="20">
        <v>0.038945106788914746</v>
      </c>
    </row>
    <row r="54" spans="1:6" ht="15">
      <c r="A54" s="12"/>
      <c r="B54" s="12" t="s">
        <v>31</v>
      </c>
      <c r="C54" s="12"/>
      <c r="D54" s="16"/>
      <c r="E54" s="17"/>
      <c r="F54" s="18"/>
    </row>
    <row r="55" spans="1:6" ht="15">
      <c r="A55" s="28">
        <v>7</v>
      </c>
      <c r="B55" s="13" t="s">
        <v>35</v>
      </c>
      <c r="C55" s="13" t="s">
        <v>49</v>
      </c>
      <c r="D55" s="13">
        <v>300</v>
      </c>
      <c r="E55" s="19">
        <v>3061.4754098</v>
      </c>
      <c r="F55" s="20">
        <v>0.11815836824346092</v>
      </c>
    </row>
    <row r="56" spans="1:6" ht="15">
      <c r="A56" s="28">
        <v>8</v>
      </c>
      <c r="B56" s="13" t="s">
        <v>45</v>
      </c>
      <c r="C56" s="13" t="s">
        <v>46</v>
      </c>
      <c r="D56" s="13">
        <v>163</v>
      </c>
      <c r="E56" s="19">
        <v>1657.6565574</v>
      </c>
      <c r="F56" s="20">
        <v>0.06397764728192033</v>
      </c>
    </row>
    <row r="57" spans="1:6" ht="15">
      <c r="A57" s="28">
        <v>9</v>
      </c>
      <c r="B57" s="13" t="s">
        <v>43</v>
      </c>
      <c r="C57" s="13" t="s">
        <v>50</v>
      </c>
      <c r="D57" s="13">
        <v>160</v>
      </c>
      <c r="E57" s="19">
        <v>960</v>
      </c>
      <c r="F57" s="20">
        <v>0.037051427279349854</v>
      </c>
    </row>
    <row r="58" spans="1:6" ht="15">
      <c r="A58" s="28">
        <v>10</v>
      </c>
      <c r="B58" s="13" t="s">
        <v>41</v>
      </c>
      <c r="C58" s="13" t="s">
        <v>51</v>
      </c>
      <c r="D58" s="13">
        <v>60</v>
      </c>
      <c r="E58" s="19">
        <v>600</v>
      </c>
      <c r="F58" s="20">
        <v>0.023157142049593658</v>
      </c>
    </row>
    <row r="59" spans="1:6" ht="15">
      <c r="A59" s="21"/>
      <c r="B59" s="14" t="s">
        <v>32</v>
      </c>
      <c r="C59" s="14"/>
      <c r="D59" s="14"/>
      <c r="E59" s="22">
        <v>24482.609</v>
      </c>
      <c r="F59" s="23">
        <v>0.9449</v>
      </c>
    </row>
    <row r="60" spans="1:6" ht="15">
      <c r="A60" s="12"/>
      <c r="B60" s="12" t="s">
        <v>33</v>
      </c>
      <c r="C60" s="24"/>
      <c r="D60" s="16"/>
      <c r="E60" s="17">
        <v>1427.323941399995</v>
      </c>
      <c r="F60" s="18">
        <v>0.0551</v>
      </c>
    </row>
    <row r="61" spans="1:6" ht="15">
      <c r="A61" s="21"/>
      <c r="B61" s="14" t="s">
        <v>32</v>
      </c>
      <c r="C61" s="14"/>
      <c r="D61" s="14"/>
      <c r="E61" s="22">
        <v>25909.9330442</v>
      </c>
      <c r="F61" s="25">
        <v>1</v>
      </c>
    </row>
    <row r="62" spans="1:6" ht="15">
      <c r="A62" s="12"/>
      <c r="B62" s="26" t="s">
        <v>55</v>
      </c>
      <c r="C62" s="12"/>
      <c r="D62" s="16"/>
      <c r="E62" s="12"/>
      <c r="F62" s="27">
        <v>543750000</v>
      </c>
    </row>
    <row r="63" spans="1:6" ht="15">
      <c r="A63" s="11"/>
      <c r="B63" s="11"/>
      <c r="C63" s="11"/>
      <c r="D63" s="11"/>
      <c r="E63" s="11"/>
      <c r="F63" s="11"/>
    </row>
  </sheetData>
  <sheetProtection/>
  <mergeCells count="20">
    <mergeCell ref="A44:F44"/>
    <mergeCell ref="A45:A46"/>
    <mergeCell ref="B45:B46"/>
    <mergeCell ref="C45:C46"/>
    <mergeCell ref="D45:D46"/>
    <mergeCell ref="F45:F46"/>
    <mergeCell ref="A23:F23"/>
    <mergeCell ref="A24:A25"/>
    <mergeCell ref="B24:B25"/>
    <mergeCell ref="C24:C25"/>
    <mergeCell ref="D24:D25"/>
    <mergeCell ref="F24:F25"/>
    <mergeCell ref="A5:F5"/>
    <mergeCell ref="A7:F7"/>
    <mergeCell ref="A9:F9"/>
    <mergeCell ref="A10:A11"/>
    <mergeCell ref="B10:B11"/>
    <mergeCell ref="C10:C11"/>
    <mergeCell ref="D10:D11"/>
    <mergeCell ref="F10:F11"/>
  </mergeCells>
  <printOptions/>
  <pageMargins left="0.7" right="0.7" top="0.75" bottom="0.75" header="0.3" footer="0.3"/>
  <pageSetup horizontalDpi="300" verticalDpi="300" orientation="portrait" r:id="rId2"/>
  <headerFooter>
    <oddHeader>&amp;L&amp;"Tahoma,Regular"&amp;12&amp;K000000Classification : &amp;K00C000Public</oddHeader>
    <oddFooter>&amp;L&amp;"Tahoma,Regular"&amp;12&amp;K000000Classification : &amp;K00C000Public</oddFooter>
    <evenHeader>&amp;L&amp;"Tahoma,Regular"&amp;12&amp;K000000Classification?:?&amp;K00C000Public</evenHeader>
    <evenFooter>&amp;L&amp;"Tahoma,Regular"&amp;12&amp;K000000Classification?:?&amp;K00C000Public</evenFooter>
    <firstHeader>&amp;L&amp;"Tahoma,Regular"&amp;12&amp;K000000Classification?:?&amp;K00C000Public</firstHeader>
    <firstFooter>&amp;L&amp;"Tahoma,Regular"&amp;12&amp;K000000Classification?:?&amp;K00C000Public</firstFooter>
  </headerFooter>
  <drawing r:id="rId1"/>
</worksheet>
</file>

<file path=xl/worksheets/sheet5.xml><?xml version="1.0" encoding="utf-8"?>
<worksheet xmlns="http://schemas.openxmlformats.org/spreadsheetml/2006/main" xmlns:r="http://schemas.openxmlformats.org/officeDocument/2006/relationships">
  <dimension ref="A5:F52"/>
  <sheetViews>
    <sheetView zoomScalePageLayoutView="0" workbookViewId="0" topLeftCell="A40">
      <selection activeCell="E59" sqref="E59"/>
    </sheetView>
  </sheetViews>
  <sheetFormatPr defaultColWidth="9.140625" defaultRowHeight="15"/>
  <cols>
    <col min="1" max="1" width="7.421875" style="0" bestFit="1" customWidth="1"/>
    <col min="2" max="2" width="48.00390625" style="0" bestFit="1" customWidth="1"/>
    <col min="3" max="3" width="15.140625" style="0" bestFit="1" customWidth="1"/>
    <col min="4" max="4" width="9.00390625" style="0" bestFit="1" customWidth="1"/>
    <col min="5" max="5" width="25.00390625" style="0" customWidth="1"/>
    <col min="6" max="6" width="19.7109375" style="0" customWidth="1"/>
  </cols>
  <sheetData>
    <row r="5" spans="1:6" ht="15.75" customHeight="1">
      <c r="A5" s="42" t="s">
        <v>11</v>
      </c>
      <c r="B5" s="42"/>
      <c r="C5" s="42"/>
      <c r="D5" s="42"/>
      <c r="E5" s="42"/>
      <c r="F5" s="42"/>
    </row>
    <row r="6" spans="1:6" ht="15.75" customHeight="1">
      <c r="A6" s="9"/>
      <c r="B6" s="9"/>
      <c r="C6" s="9"/>
      <c r="D6" s="9"/>
      <c r="E6" s="9"/>
      <c r="F6" s="9"/>
    </row>
    <row r="7" spans="1:6" ht="15.75" customHeight="1">
      <c r="A7" s="43" t="s">
        <v>56</v>
      </c>
      <c r="B7" s="43"/>
      <c r="C7" s="43"/>
      <c r="D7" s="43"/>
      <c r="E7" s="43"/>
      <c r="F7" s="43"/>
    </row>
    <row r="8" spans="1:6" ht="15.75" customHeight="1">
      <c r="A8" s="10"/>
      <c r="B8" s="10"/>
      <c r="C8" s="10"/>
      <c r="D8" s="10"/>
      <c r="E8" s="10"/>
      <c r="F8" s="10"/>
    </row>
    <row r="9" spans="1:6" ht="15">
      <c r="A9" s="44" t="s">
        <v>2</v>
      </c>
      <c r="B9" s="45"/>
      <c r="C9" s="45"/>
      <c r="D9" s="45"/>
      <c r="E9" s="45"/>
      <c r="F9" s="46"/>
    </row>
    <row r="10" spans="1:6" ht="27" customHeight="1">
      <c r="A10" s="47" t="s">
        <v>13</v>
      </c>
      <c r="B10" s="49" t="s">
        <v>14</v>
      </c>
      <c r="C10" s="49" t="s">
        <v>15</v>
      </c>
      <c r="D10" s="49" t="s">
        <v>16</v>
      </c>
      <c r="E10" s="15" t="s">
        <v>17</v>
      </c>
      <c r="F10" s="51" t="s">
        <v>18</v>
      </c>
    </row>
    <row r="11" spans="1:6" ht="21.75" customHeight="1">
      <c r="A11" s="48"/>
      <c r="B11" s="50"/>
      <c r="C11" s="50"/>
      <c r="D11" s="50"/>
      <c r="E11" s="15" t="s">
        <v>19</v>
      </c>
      <c r="F11" s="52"/>
    </row>
    <row r="12" spans="1:6" ht="15">
      <c r="A12" s="12"/>
      <c r="B12" s="12" t="s">
        <v>57</v>
      </c>
      <c r="C12" s="12"/>
      <c r="D12" s="16"/>
      <c r="E12" s="17"/>
      <c r="F12" s="18"/>
    </row>
    <row r="13" spans="1:6" ht="15">
      <c r="A13" s="28">
        <v>1</v>
      </c>
      <c r="B13" s="13" t="s">
        <v>58</v>
      </c>
      <c r="C13" s="13" t="s">
        <v>59</v>
      </c>
      <c r="D13" s="13">
        <v>2000</v>
      </c>
      <c r="E13" s="19">
        <v>9864.522459</v>
      </c>
      <c r="F13" s="20">
        <f>E13/$E$29</f>
        <v>0.1645887102301004</v>
      </c>
    </row>
    <row r="14" spans="1:6" ht="15">
      <c r="A14" s="12"/>
      <c r="B14" s="12" t="s">
        <v>20</v>
      </c>
      <c r="C14" s="12"/>
      <c r="D14" s="16"/>
      <c r="E14" s="17"/>
      <c r="F14" s="18"/>
    </row>
    <row r="15" spans="1:6" ht="15">
      <c r="A15" s="28">
        <v>2</v>
      </c>
      <c r="B15" s="13" t="s">
        <v>27</v>
      </c>
      <c r="C15" s="13" t="s">
        <v>65</v>
      </c>
      <c r="D15" s="13">
        <v>1100</v>
      </c>
      <c r="E15" s="19">
        <v>11501.1772581</v>
      </c>
      <c r="F15" s="20">
        <f aca="true" t="shared" si="0" ref="F15:F26">E15/$E$29</f>
        <v>0.1918961550248564</v>
      </c>
    </row>
    <row r="16" spans="1:6" ht="15">
      <c r="A16" s="28">
        <f>A15+1</f>
        <v>3</v>
      </c>
      <c r="B16" s="13" t="s">
        <v>60</v>
      </c>
      <c r="C16" s="13" t="s">
        <v>61</v>
      </c>
      <c r="D16" s="13">
        <v>490</v>
      </c>
      <c r="E16" s="19">
        <v>2539.9590164</v>
      </c>
      <c r="F16" s="20">
        <f t="shared" si="0"/>
        <v>0.04237899809992115</v>
      </c>
    </row>
    <row r="17" spans="1:6" ht="15">
      <c r="A17" s="28">
        <f>A16+1</f>
        <v>4</v>
      </c>
      <c r="B17" s="13" t="s">
        <v>60</v>
      </c>
      <c r="C17" s="13" t="s">
        <v>62</v>
      </c>
      <c r="D17" s="13">
        <v>250</v>
      </c>
      <c r="E17" s="19">
        <v>2539.9590164</v>
      </c>
      <c r="F17" s="20">
        <f t="shared" si="0"/>
        <v>0.04237899809992115</v>
      </c>
    </row>
    <row r="18" spans="1:6" ht="15">
      <c r="A18" s="28">
        <f>A17+1</f>
        <v>5</v>
      </c>
      <c r="B18" s="13" t="s">
        <v>41</v>
      </c>
      <c r="C18" s="13" t="s">
        <v>63</v>
      </c>
      <c r="D18" s="13">
        <v>480</v>
      </c>
      <c r="E18" s="19">
        <v>1600</v>
      </c>
      <c r="F18" s="20">
        <f t="shared" si="0"/>
        <v>0.026695862619066563</v>
      </c>
    </row>
    <row r="19" spans="1:6" ht="15">
      <c r="A19" s="28">
        <f>A18+1</f>
        <v>6</v>
      </c>
      <c r="B19" s="13" t="s">
        <v>37</v>
      </c>
      <c r="C19" s="13" t="s">
        <v>64</v>
      </c>
      <c r="D19" s="13">
        <v>40</v>
      </c>
      <c r="E19" s="19">
        <v>60</v>
      </c>
      <c r="F19" s="20">
        <f t="shared" si="0"/>
        <v>0.001001094848214996</v>
      </c>
    </row>
    <row r="20" spans="1:6" ht="15">
      <c r="A20" s="12"/>
      <c r="B20" s="12" t="s">
        <v>31</v>
      </c>
      <c r="C20" s="12"/>
      <c r="D20" s="16"/>
      <c r="E20" s="17"/>
      <c r="F20" s="18"/>
    </row>
    <row r="21" spans="1:6" ht="15">
      <c r="A21" s="28">
        <v>7</v>
      </c>
      <c r="B21" s="13" t="s">
        <v>66</v>
      </c>
      <c r="C21" s="13" t="s">
        <v>67</v>
      </c>
      <c r="D21" s="13">
        <v>750</v>
      </c>
      <c r="E21" s="19">
        <v>7629.0983607</v>
      </c>
      <c r="F21" s="20">
        <f t="shared" si="0"/>
        <v>0.1272908510903707</v>
      </c>
    </row>
    <row r="22" spans="1:6" ht="15">
      <c r="A22" s="28">
        <v>8</v>
      </c>
      <c r="B22" s="13" t="s">
        <v>47</v>
      </c>
      <c r="C22" s="13" t="s">
        <v>68</v>
      </c>
      <c r="D22" s="13">
        <v>500</v>
      </c>
      <c r="E22" s="19">
        <v>5084.0163934</v>
      </c>
      <c r="F22" s="20">
        <f t="shared" si="0"/>
        <v>0.08482637699455542</v>
      </c>
    </row>
    <row r="23" spans="1:6" ht="15">
      <c r="A23" s="28">
        <v>9</v>
      </c>
      <c r="B23" s="13" t="s">
        <v>69</v>
      </c>
      <c r="C23" s="13" t="s">
        <v>70</v>
      </c>
      <c r="D23" s="13">
        <v>500</v>
      </c>
      <c r="E23" s="19">
        <v>5079.9180328</v>
      </c>
      <c r="F23" s="20">
        <f t="shared" si="0"/>
        <v>0.0847579961998423</v>
      </c>
    </row>
    <row r="24" spans="1:6" ht="15">
      <c r="A24" s="28">
        <v>10</v>
      </c>
      <c r="B24" s="13" t="s">
        <v>71</v>
      </c>
      <c r="C24" s="13" t="s">
        <v>72</v>
      </c>
      <c r="D24" s="13">
        <v>750</v>
      </c>
      <c r="E24" s="19">
        <v>5000</v>
      </c>
      <c r="F24" s="20">
        <f t="shared" si="0"/>
        <v>0.083424570684583</v>
      </c>
    </row>
    <row r="25" spans="1:6" ht="15">
      <c r="A25" s="28">
        <v>11</v>
      </c>
      <c r="B25" s="13" t="s">
        <v>45</v>
      </c>
      <c r="C25" s="13" t="s">
        <v>73</v>
      </c>
      <c r="D25" s="13">
        <v>80</v>
      </c>
      <c r="E25" s="19">
        <v>813.5737705</v>
      </c>
      <c r="F25" s="20">
        <f t="shared" si="0"/>
        <v>0.013574408504839992</v>
      </c>
    </row>
    <row r="26" spans="1:6" ht="15">
      <c r="A26" s="28">
        <v>12</v>
      </c>
      <c r="B26" s="13" t="s">
        <v>37</v>
      </c>
      <c r="C26" s="13" t="s">
        <v>74</v>
      </c>
      <c r="D26" s="13">
        <v>40</v>
      </c>
      <c r="E26" s="19">
        <v>60</v>
      </c>
      <c r="F26" s="20">
        <f t="shared" si="0"/>
        <v>0.001001094848214996</v>
      </c>
    </row>
    <row r="27" spans="1:6" ht="15">
      <c r="A27" s="21"/>
      <c r="B27" s="14" t="s">
        <v>32</v>
      </c>
      <c r="C27" s="14"/>
      <c r="D27" s="14"/>
      <c r="E27" s="22">
        <f>SUM(E13:E26)</f>
        <v>51772.2243073</v>
      </c>
      <c r="F27" s="23">
        <f>SUM(F13:F26)</f>
        <v>0.863815117244487</v>
      </c>
    </row>
    <row r="28" spans="1:6" ht="15">
      <c r="A28" s="12"/>
      <c r="B28" s="12" t="s">
        <v>33</v>
      </c>
      <c r="C28" s="24"/>
      <c r="D28" s="16"/>
      <c r="E28" s="17">
        <f>E29-E27</f>
        <v>8162.1566427</v>
      </c>
      <c r="F28" s="18">
        <f>E28/E29</f>
        <v>0.13618488275551296</v>
      </c>
    </row>
    <row r="29" spans="1:6" ht="15">
      <c r="A29" s="21"/>
      <c r="B29" s="14" t="s">
        <v>32</v>
      </c>
      <c r="C29" s="14"/>
      <c r="D29" s="14"/>
      <c r="E29" s="22">
        <v>59934.38095</v>
      </c>
      <c r="F29" s="25">
        <v>1</v>
      </c>
    </row>
    <row r="30" spans="1:6" ht="15">
      <c r="A30" s="12"/>
      <c r="B30" s="26"/>
      <c r="C30" s="12"/>
      <c r="D30" s="16"/>
      <c r="E30" s="12"/>
      <c r="F30" s="27"/>
    </row>
    <row r="32" spans="1:6" ht="15">
      <c r="A32" s="44" t="s">
        <v>6</v>
      </c>
      <c r="B32" s="45"/>
      <c r="C32" s="45"/>
      <c r="D32" s="45"/>
      <c r="E32" s="45"/>
      <c r="F32" s="46"/>
    </row>
    <row r="33" spans="1:6" ht="27" customHeight="1">
      <c r="A33" s="47" t="s">
        <v>13</v>
      </c>
      <c r="B33" s="49" t="s">
        <v>14</v>
      </c>
      <c r="C33" s="49" t="s">
        <v>15</v>
      </c>
      <c r="D33" s="49" t="s">
        <v>16</v>
      </c>
      <c r="E33" s="15" t="s">
        <v>17</v>
      </c>
      <c r="F33" s="51" t="s">
        <v>18</v>
      </c>
    </row>
    <row r="34" spans="1:6" ht="21.75" customHeight="1">
      <c r="A34" s="48"/>
      <c r="B34" s="50"/>
      <c r="C34" s="50"/>
      <c r="D34" s="50"/>
      <c r="E34" s="15" t="s">
        <v>19</v>
      </c>
      <c r="F34" s="52"/>
    </row>
    <row r="35" spans="1:6" ht="15">
      <c r="A35" s="12"/>
      <c r="B35" s="12" t="s">
        <v>20</v>
      </c>
      <c r="C35" s="12"/>
      <c r="D35" s="16"/>
      <c r="E35" s="17"/>
      <c r="F35" s="18"/>
    </row>
    <row r="36" spans="1:6" ht="15">
      <c r="A36" s="28">
        <v>1</v>
      </c>
      <c r="B36" s="13" t="s">
        <v>60</v>
      </c>
      <c r="C36" s="13" t="s">
        <v>62</v>
      </c>
      <c r="D36" s="13">
        <v>250</v>
      </c>
      <c r="E36" s="19">
        <v>2539.9590164</v>
      </c>
      <c r="F36" s="20">
        <f>E36/$E$51</f>
        <v>0.10530882358195594</v>
      </c>
    </row>
    <row r="37" spans="1:6" ht="15">
      <c r="A37" s="28">
        <v>2</v>
      </c>
      <c r="B37" s="13" t="s">
        <v>25</v>
      </c>
      <c r="C37" s="13" t="s">
        <v>26</v>
      </c>
      <c r="D37" s="13">
        <v>200</v>
      </c>
      <c r="E37" s="19">
        <v>2019.1291075</v>
      </c>
      <c r="F37" s="20">
        <f aca="true" t="shared" si="1" ref="F37:F48">E37/$E$51</f>
        <v>0.08371478027715692</v>
      </c>
    </row>
    <row r="38" spans="1:6" ht="15">
      <c r="A38" s="28">
        <v>3</v>
      </c>
      <c r="B38" s="13" t="s">
        <v>23</v>
      </c>
      <c r="C38" s="13" t="s">
        <v>24</v>
      </c>
      <c r="D38" s="13">
        <v>150</v>
      </c>
      <c r="E38" s="19">
        <v>1569.1618033</v>
      </c>
      <c r="F38" s="20">
        <f t="shared" si="1"/>
        <v>0.06505875978639808</v>
      </c>
    </row>
    <row r="39" spans="1:6" ht="15">
      <c r="A39" s="28">
        <v>4</v>
      </c>
      <c r="B39" s="13" t="s">
        <v>41</v>
      </c>
      <c r="C39" s="13" t="s">
        <v>75</v>
      </c>
      <c r="D39" s="13">
        <v>80</v>
      </c>
      <c r="E39" s="19">
        <v>800</v>
      </c>
      <c r="F39" s="20">
        <f t="shared" si="1"/>
        <v>0.03316866859724845</v>
      </c>
    </row>
    <row r="40" spans="1:6" ht="15">
      <c r="A40" s="28">
        <v>5</v>
      </c>
      <c r="B40" s="13" t="s">
        <v>37</v>
      </c>
      <c r="C40" s="13" t="s">
        <v>76</v>
      </c>
      <c r="D40" s="13">
        <v>80</v>
      </c>
      <c r="E40" s="19">
        <v>800</v>
      </c>
      <c r="F40" s="20">
        <f t="shared" si="1"/>
        <v>0.03316866859724845</v>
      </c>
    </row>
    <row r="41" spans="1:6" ht="15">
      <c r="A41" s="28">
        <v>6</v>
      </c>
      <c r="B41" s="13" t="s">
        <v>39</v>
      </c>
      <c r="C41" s="13" t="s">
        <v>77</v>
      </c>
      <c r="D41" s="13">
        <v>25</v>
      </c>
      <c r="E41" s="19">
        <v>250</v>
      </c>
      <c r="F41" s="20">
        <f t="shared" si="1"/>
        <v>0.010365208936640141</v>
      </c>
    </row>
    <row r="42" spans="1:6" ht="15">
      <c r="A42" s="12"/>
      <c r="B42" s="12" t="s">
        <v>31</v>
      </c>
      <c r="C42" s="12"/>
      <c r="D42" s="16"/>
      <c r="E42" s="17"/>
      <c r="F42" s="18"/>
    </row>
    <row r="43" spans="1:6" ht="15">
      <c r="A43" s="28">
        <v>8</v>
      </c>
      <c r="B43" s="13" t="s">
        <v>71</v>
      </c>
      <c r="C43" s="13" t="s">
        <v>78</v>
      </c>
      <c r="D43" s="13">
        <v>500</v>
      </c>
      <c r="E43" s="19">
        <v>5000</v>
      </c>
      <c r="F43" s="20">
        <f t="shared" si="1"/>
        <v>0.20730417873280282</v>
      </c>
    </row>
    <row r="44" spans="1:6" ht="15">
      <c r="A44" s="28">
        <v>9</v>
      </c>
      <c r="B44" s="13" t="s">
        <v>47</v>
      </c>
      <c r="C44" s="13" t="s">
        <v>79</v>
      </c>
      <c r="D44" s="13">
        <v>5000</v>
      </c>
      <c r="E44" s="19">
        <v>3836.2723776</v>
      </c>
      <c r="F44" s="20">
        <f t="shared" si="1"/>
        <v>0.15905505892674096</v>
      </c>
    </row>
    <row r="45" spans="1:6" ht="15">
      <c r="A45" s="28">
        <v>10</v>
      </c>
      <c r="B45" s="13" t="s">
        <v>47</v>
      </c>
      <c r="C45" s="13" t="s">
        <v>48</v>
      </c>
      <c r="D45" s="13">
        <v>4000</v>
      </c>
      <c r="E45" s="19">
        <v>3066.575084</v>
      </c>
      <c r="F45" s="20">
        <f t="shared" si="1"/>
        <v>0.12714276586221918</v>
      </c>
    </row>
    <row r="46" spans="1:6" ht="15">
      <c r="A46" s="28">
        <v>11</v>
      </c>
      <c r="B46" s="13" t="s">
        <v>43</v>
      </c>
      <c r="C46" s="13" t="s">
        <v>50</v>
      </c>
      <c r="D46" s="13">
        <v>350</v>
      </c>
      <c r="E46" s="19">
        <v>2100</v>
      </c>
      <c r="F46" s="20">
        <f t="shared" si="1"/>
        <v>0.08706775506777718</v>
      </c>
    </row>
    <row r="47" spans="1:6" ht="15">
      <c r="A47" s="28">
        <v>12</v>
      </c>
      <c r="B47" s="13" t="s">
        <v>41</v>
      </c>
      <c r="C47" s="13" t="s">
        <v>80</v>
      </c>
      <c r="D47" s="13">
        <v>100</v>
      </c>
      <c r="E47" s="19">
        <v>1000</v>
      </c>
      <c r="F47" s="20">
        <f t="shared" si="1"/>
        <v>0.041460835746560565</v>
      </c>
    </row>
    <row r="48" spans="1:6" ht="15">
      <c r="A48" s="28">
        <v>13</v>
      </c>
      <c r="B48" s="13" t="s">
        <v>45</v>
      </c>
      <c r="C48" s="13" t="s">
        <v>81</v>
      </c>
      <c r="D48" s="13">
        <v>30</v>
      </c>
      <c r="E48" s="19">
        <v>305.0901639</v>
      </c>
      <c r="F48" s="20">
        <f t="shared" si="1"/>
        <v>0.012649293173349141</v>
      </c>
    </row>
    <row r="49" spans="1:6" ht="15">
      <c r="A49" s="21"/>
      <c r="B49" s="14" t="s">
        <v>32</v>
      </c>
      <c r="C49" s="14"/>
      <c r="D49" s="14"/>
      <c r="E49" s="22">
        <f>SUM(E36:E48)</f>
        <v>23286.1875527</v>
      </c>
      <c r="F49" s="23">
        <f>SUM(F36:F48)</f>
        <v>0.9654647972860979</v>
      </c>
    </row>
    <row r="50" spans="1:6" ht="15">
      <c r="A50" s="12"/>
      <c r="B50" s="12" t="s">
        <v>33</v>
      </c>
      <c r="C50" s="24"/>
      <c r="D50" s="16"/>
      <c r="E50" s="17">
        <f>E51-E49</f>
        <v>832.9596375000001</v>
      </c>
      <c r="F50" s="18">
        <f>E50/E51</f>
        <v>0.03453520271390213</v>
      </c>
    </row>
    <row r="51" spans="1:6" ht="15">
      <c r="A51" s="21"/>
      <c r="B51" s="14" t="s">
        <v>32</v>
      </c>
      <c r="C51" s="14"/>
      <c r="D51" s="14"/>
      <c r="E51" s="22">
        <v>24119.1471902</v>
      </c>
      <c r="F51" s="25">
        <v>1</v>
      </c>
    </row>
    <row r="52" spans="1:6" ht="15">
      <c r="A52" s="12"/>
      <c r="B52" s="26"/>
      <c r="C52" s="12"/>
      <c r="D52" s="16"/>
      <c r="E52" s="12"/>
      <c r="F52" s="27"/>
    </row>
  </sheetData>
  <sheetProtection/>
  <mergeCells count="14">
    <mergeCell ref="A32:F32"/>
    <mergeCell ref="A33:A34"/>
    <mergeCell ref="B33:B34"/>
    <mergeCell ref="C33:C34"/>
    <mergeCell ref="D33:D34"/>
    <mergeCell ref="F33:F34"/>
    <mergeCell ref="A5:F5"/>
    <mergeCell ref="A7:F7"/>
    <mergeCell ref="A9:F9"/>
    <mergeCell ref="A10:A11"/>
    <mergeCell ref="B10:B11"/>
    <mergeCell ref="C10:C11"/>
    <mergeCell ref="D10:D11"/>
    <mergeCell ref="F10:F11"/>
  </mergeCells>
  <printOptions/>
  <pageMargins left="0.7" right="0.7" top="0.75" bottom="0.75" header="0.3" footer="0.3"/>
  <pageSetup horizontalDpi="600" verticalDpi="600" orientation="portrait" paperSize="9" r:id="rId2"/>
  <headerFooter>
    <oddHeader>&amp;L&amp;"Tahoma,Regular"&amp;12&amp;K000000Classification : &amp;K00C000Public</oddHeader>
    <oddFooter>&amp;L&amp;"Tahoma,Regular"&amp;12&amp;K000000Classification : &amp;K00C000Public</oddFooter>
    <evenHeader>&amp;L&amp;"Tahoma,Regular"&amp;12&amp;K000000Classification?:?&amp;K00C000Public</evenHeader>
    <evenFooter>&amp;L&amp;"Tahoma,Regular"&amp;12&amp;K000000Classification?:?&amp;K00C000Public</evenFooter>
    <firstHeader>&amp;L&amp;"Tahoma,Regular"&amp;12&amp;K000000Classification?:?&amp;K00C000Public</firstHeader>
    <firstFooter>&amp;L&amp;"Tahoma,Regular"&amp;12&amp;K000000Classification?:?&amp;K00C000Public</firstFooter>
  </headerFooter>
  <drawing r:id="rId1"/>
</worksheet>
</file>

<file path=xl/worksheets/sheet6.xml><?xml version="1.0" encoding="utf-8"?>
<worksheet xmlns="http://schemas.openxmlformats.org/spreadsheetml/2006/main" xmlns:r="http://schemas.openxmlformats.org/officeDocument/2006/relationships">
  <dimension ref="A1:I13"/>
  <sheetViews>
    <sheetView zoomScalePageLayoutView="0" workbookViewId="0" topLeftCell="A1">
      <selection activeCell="D3" sqref="D3"/>
    </sheetView>
  </sheetViews>
  <sheetFormatPr defaultColWidth="9.140625" defaultRowHeight="15"/>
  <cols>
    <col min="1" max="1" width="31.00390625" style="0" customWidth="1"/>
    <col min="2" max="2" width="15.28125" style="0" customWidth="1"/>
    <col min="3" max="3" width="13.28125" style="0" customWidth="1"/>
    <col min="4" max="4" width="15.7109375" style="0" customWidth="1"/>
    <col min="5" max="5" width="14.421875" style="0" customWidth="1"/>
    <col min="6" max="6" width="14.8515625" style="0" customWidth="1"/>
    <col min="7" max="7" width="15.7109375" style="0" customWidth="1"/>
    <col min="8" max="8" width="14.8515625" style="0" customWidth="1"/>
    <col min="9" max="9" width="15.8515625" style="0" customWidth="1"/>
  </cols>
  <sheetData>
    <row r="1" spans="1:9" ht="15">
      <c r="A1" s="55" t="s">
        <v>0</v>
      </c>
      <c r="B1" s="57" t="s">
        <v>82</v>
      </c>
      <c r="C1" s="58"/>
      <c r="D1" s="57" t="s">
        <v>83</v>
      </c>
      <c r="E1" s="58"/>
      <c r="F1" s="57" t="s">
        <v>84</v>
      </c>
      <c r="G1" s="58"/>
      <c r="H1" s="57" t="s">
        <v>85</v>
      </c>
      <c r="I1" s="58"/>
    </row>
    <row r="2" spans="1:9" ht="15">
      <c r="A2" s="56"/>
      <c r="B2" s="35" t="s">
        <v>86</v>
      </c>
      <c r="C2" s="35" t="s">
        <v>87</v>
      </c>
      <c r="D2" s="35" t="s">
        <v>86</v>
      </c>
      <c r="E2" s="35" t="s">
        <v>87</v>
      </c>
      <c r="F2" s="35" t="s">
        <v>86</v>
      </c>
      <c r="G2" s="35" t="s">
        <v>87</v>
      </c>
      <c r="H2" s="35" t="s">
        <v>86</v>
      </c>
      <c r="I2" s="35" t="s">
        <v>87</v>
      </c>
    </row>
    <row r="3" spans="1:9" ht="15">
      <c r="A3" s="36" t="s">
        <v>2</v>
      </c>
      <c r="B3" s="37">
        <v>0.21479377746582032</v>
      </c>
      <c r="C3" s="37">
        <v>0.08538017272949219</v>
      </c>
      <c r="D3" s="37">
        <v>0.13355598449707032</v>
      </c>
      <c r="E3" s="37">
        <v>0.05720863342285156</v>
      </c>
      <c r="F3" s="37">
        <v>0.050170516967773436</v>
      </c>
      <c r="G3" s="37">
        <v>0.07530555725097657</v>
      </c>
      <c r="H3" s="37">
        <v>0.08012351989746094</v>
      </c>
      <c r="I3" s="37">
        <v>0.08305320739746094</v>
      </c>
    </row>
    <row r="4" spans="1:9" ht="15">
      <c r="A4" s="36" t="s">
        <v>3</v>
      </c>
      <c r="B4" s="37">
        <v>0.46359596252441404</v>
      </c>
      <c r="C4" s="37">
        <v>0.08538017272949219</v>
      </c>
      <c r="D4" s="37">
        <v>0.15811500549316407</v>
      </c>
      <c r="E4" s="37">
        <v>0.05720863342285156</v>
      </c>
      <c r="F4" s="37">
        <v>0.03208503723144531</v>
      </c>
      <c r="G4" s="37">
        <v>0.07530555725097657</v>
      </c>
      <c r="H4" s="37">
        <v>0.059600448608398436</v>
      </c>
      <c r="I4" s="37">
        <v>0.07516822814941407</v>
      </c>
    </row>
    <row r="5" spans="1:9" ht="15">
      <c r="A5" s="36" t="s">
        <v>4</v>
      </c>
      <c r="B5" s="37">
        <v>0.20573768615722657</v>
      </c>
      <c r="C5" s="37">
        <v>0.08538017272949219</v>
      </c>
      <c r="D5" s="37">
        <v>0.11399421691894532</v>
      </c>
      <c r="E5" s="37">
        <v>0.05720863342285156</v>
      </c>
      <c r="F5" s="37">
        <v>0.07764396667480469</v>
      </c>
      <c r="G5" s="37">
        <v>0.07530555725097657</v>
      </c>
      <c r="H5" s="37">
        <v>0.09038887023925782</v>
      </c>
      <c r="I5" s="37">
        <v>0.07516822814941407</v>
      </c>
    </row>
    <row r="6" spans="1:9" ht="15">
      <c r="A6" s="36" t="s">
        <v>5</v>
      </c>
      <c r="B6" s="37">
        <v>0.10410652160644532</v>
      </c>
      <c r="C6" s="37">
        <v>0.08538017272949219</v>
      </c>
      <c r="D6" s="37">
        <v>0.08829841613769532</v>
      </c>
      <c r="E6" s="37">
        <v>0.05720863342285156</v>
      </c>
      <c r="F6" s="37">
        <v>0.07757148742675782</v>
      </c>
      <c r="G6" s="37">
        <v>0.07530555725097657</v>
      </c>
      <c r="H6" s="37">
        <v>0.08765754699707032</v>
      </c>
      <c r="I6" s="37">
        <v>0.07516822814941407</v>
      </c>
    </row>
    <row r="7" spans="1:9" ht="15">
      <c r="A7" s="36" t="s">
        <v>6</v>
      </c>
      <c r="B7" s="37">
        <v>0.16784629821777344</v>
      </c>
      <c r="C7" s="37">
        <v>0.08538017272949219</v>
      </c>
      <c r="D7" s="37">
        <v>0.08112678527832032</v>
      </c>
      <c r="E7" s="37">
        <v>0.05720863342285156</v>
      </c>
      <c r="F7" s="37">
        <v>0.07760200500488282</v>
      </c>
      <c r="G7" s="37">
        <v>0.07530555725097657</v>
      </c>
      <c r="H7" s="37">
        <v>0.08119163513183594</v>
      </c>
      <c r="I7" s="37">
        <v>0.07414207458496094</v>
      </c>
    </row>
    <row r="8" spans="1:9" ht="15">
      <c r="A8" s="59" t="s">
        <v>88</v>
      </c>
      <c r="B8" s="59"/>
      <c r="C8" s="59"/>
      <c r="D8" s="59"/>
      <c r="E8" s="59"/>
      <c r="F8" s="59"/>
      <c r="G8" s="59"/>
      <c r="H8" s="38"/>
      <c r="I8" s="38"/>
    </row>
    <row r="9" spans="1:9" ht="15">
      <c r="A9" s="53" t="s">
        <v>89</v>
      </c>
      <c r="B9" s="53"/>
      <c r="C9" s="53"/>
      <c r="D9" s="53"/>
      <c r="E9" s="53"/>
      <c r="F9" s="53"/>
      <c r="G9" s="53"/>
      <c r="H9" s="53"/>
      <c r="I9" s="53"/>
    </row>
    <row r="10" spans="1:9" ht="15.75" customHeight="1">
      <c r="A10" s="39" t="s">
        <v>90</v>
      </c>
      <c r="B10" s="38"/>
      <c r="C10" s="38"/>
      <c r="D10" s="38"/>
      <c r="E10" s="38"/>
      <c r="F10" s="38"/>
      <c r="G10" s="38"/>
      <c r="H10" s="38"/>
      <c r="I10" s="38"/>
    </row>
    <row r="11" spans="1:9" ht="15">
      <c r="A11" s="40" t="s">
        <v>91</v>
      </c>
      <c r="B11" s="41"/>
      <c r="C11" s="41"/>
      <c r="D11" s="38"/>
      <c r="E11" s="38"/>
      <c r="F11" s="38"/>
      <c r="G11" s="38"/>
      <c r="H11" s="38"/>
      <c r="I11" s="38"/>
    </row>
    <row r="12" spans="1:9" ht="15">
      <c r="A12" s="40" t="s">
        <v>92</v>
      </c>
      <c r="B12" s="41"/>
      <c r="C12" s="41"/>
      <c r="D12" s="38"/>
      <c r="E12" s="38"/>
      <c r="F12" s="38"/>
      <c r="G12" s="38"/>
      <c r="H12" s="38"/>
      <c r="I12" s="38"/>
    </row>
    <row r="13" spans="1:9" ht="15">
      <c r="A13" s="54" t="s">
        <v>93</v>
      </c>
      <c r="B13" s="54"/>
      <c r="C13" s="54"/>
      <c r="D13" s="54"/>
      <c r="E13" s="54"/>
      <c r="F13" s="54"/>
      <c r="G13" s="54"/>
      <c r="H13" s="54"/>
      <c r="I13" s="54"/>
    </row>
  </sheetData>
  <sheetProtection/>
  <mergeCells count="8">
    <mergeCell ref="A9:I9"/>
    <mergeCell ref="A13:I13"/>
    <mergeCell ref="A1:A2"/>
    <mergeCell ref="B1:C1"/>
    <mergeCell ref="D1:E1"/>
    <mergeCell ref="F1:G1"/>
    <mergeCell ref="H1:I1"/>
    <mergeCell ref="A8:G8"/>
  </mergeCells>
  <printOptions/>
  <pageMargins left="0.7" right="0.7" top="0.75" bottom="0.75" header="0.3" footer="0.3"/>
  <pageSetup horizontalDpi="600" verticalDpi="600" orientation="portrait" paperSize="9" r:id="rId1"/>
  <headerFooter>
    <oddHeader>&amp;L&amp;"Tahoma,Regular"&amp;12&amp;K000000Classification : &amp;K00C000Public</oddHeader>
    <oddFooter>&amp;L&amp;"Tahoma,Regular"&amp;12&amp;K000000Classification : &amp;K00C000Public</oddFooter>
    <evenHeader>&amp;L&amp;"Tahoma,Regular"&amp;12&amp;K000000Classification?:?&amp;K00C000Public</evenHeader>
    <evenFooter>&amp;L&amp;"Tahoma,Regular"&amp;12&amp;K000000Classification?:?&amp;K00C000Public</evenFooter>
    <firstHeader>&amp;L&amp;"Tahoma,Regular"&amp;12&amp;K000000Classification?:?&amp;K00C000Public</firstHeader>
    <firstFooter>&amp;L&amp;"Tahoma,Regular"&amp;12&amp;K000000Classification?:?&amp;K00C000Public</firstFooter>
  </headerFooter>
</worksheet>
</file>

<file path=xl/worksheets/sheet7.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9.140625" defaultRowHeight="15"/>
  <cols>
    <col min="1" max="1" width="39.140625" style="0" bestFit="1" customWidth="1"/>
  </cols>
  <sheetData>
    <row r="1" spans="1:2" ht="15">
      <c r="A1" t="s">
        <v>0</v>
      </c>
      <c r="B1" s="34" t="s">
        <v>1</v>
      </c>
    </row>
    <row r="2" spans="1:2" ht="15">
      <c r="A2" t="s">
        <v>2</v>
      </c>
      <c r="B2">
        <v>1.17</v>
      </c>
    </row>
    <row r="3" spans="1:2" ht="15">
      <c r="A3" t="s">
        <v>3</v>
      </c>
      <c r="B3">
        <v>1.17</v>
      </c>
    </row>
    <row r="4" spans="1:2" ht="15">
      <c r="A4" t="s">
        <v>4</v>
      </c>
      <c r="B4">
        <v>1.17</v>
      </c>
    </row>
    <row r="5" spans="1:2" ht="15">
      <c r="A5" t="s">
        <v>5</v>
      </c>
      <c r="B5">
        <v>1.17</v>
      </c>
    </row>
    <row r="6" spans="1:2" ht="15">
      <c r="A6" t="s">
        <v>94</v>
      </c>
      <c r="B6">
        <v>1.17</v>
      </c>
    </row>
    <row r="7" spans="1:2" ht="15">
      <c r="A7" t="s">
        <v>6</v>
      </c>
      <c r="B7">
        <v>1.17</v>
      </c>
    </row>
  </sheetData>
  <sheetProtection/>
  <printOptions/>
  <pageMargins left="0.7" right="0.7" top="0.75" bottom="0.75" header="0.3" footer="0.3"/>
  <pageSetup horizontalDpi="600" verticalDpi="600" orientation="portrait" paperSize="9" r:id="rId1"/>
  <headerFooter>
    <oddHeader>&amp;L&amp;"Tahoma,Regular"&amp;12&amp;K000000Classification : &amp;K00C000Public</oddHeader>
    <oddFooter>&amp;L&amp;"Tahoma,Regular"&amp;12&amp;K000000Classification : &amp;K00C000Public</oddFooter>
    <evenHeader>&amp;L&amp;"Tahoma,Regular"&amp;12&amp;K000000Classification?:?&amp;K00C000Public</evenHeader>
    <evenFooter>&amp;L&amp;"Tahoma,Regular"&amp;12&amp;K000000Classification?:?&amp;K00C000Public</evenFooter>
    <firstHeader>&amp;L&amp;"Tahoma,Regular"&amp;12&amp;K000000Classification?:?&amp;K00C000Public</firstHeader>
    <firstFooter>&amp;L&amp;"Tahoma,Regular"&amp;12&amp;K000000Classification?:?&amp;K00C000Public</firstFooter>
  </headerFooter>
</worksheet>
</file>

<file path=xl/worksheets/sheet8.xml><?xml version="1.0" encoding="utf-8"?>
<worksheet xmlns="http://schemas.openxmlformats.org/spreadsheetml/2006/main" xmlns:r="http://schemas.openxmlformats.org/officeDocument/2006/relationships">
  <dimension ref="A1:B13"/>
  <sheetViews>
    <sheetView workbookViewId="0" topLeftCell="A1">
      <selection activeCell="C13" sqref="C13"/>
    </sheetView>
  </sheetViews>
  <sheetFormatPr defaultColWidth="9.140625" defaultRowHeight="15"/>
  <cols>
    <col min="1" max="1" width="29.421875" style="0" bestFit="1" customWidth="1"/>
    <col min="2" max="2" width="56.140625" style="0" bestFit="1" customWidth="1"/>
    <col min="3" max="3" width="18.28125" style="0" bestFit="1" customWidth="1"/>
  </cols>
  <sheetData>
    <row r="1" spans="1:2" ht="15">
      <c r="A1" s="1" t="s">
        <v>95</v>
      </c>
      <c r="B1" s="2"/>
    </row>
    <row r="2" spans="1:2" ht="15.75" customHeight="1">
      <c r="A2" s="1" t="s">
        <v>96</v>
      </c>
      <c r="B2" s="5"/>
    </row>
    <row r="3" spans="1:2" ht="15">
      <c r="A3" s="1" t="s">
        <v>97</v>
      </c>
      <c r="B3" s="2"/>
    </row>
    <row r="4" spans="1:2" ht="15">
      <c r="A4" s="1" t="s">
        <v>98</v>
      </c>
      <c r="B4" s="6"/>
    </row>
    <row r="5" spans="1:2" ht="15">
      <c r="A5" s="1" t="s">
        <v>99</v>
      </c>
      <c r="B5" s="6" t="s">
        <v>100</v>
      </c>
    </row>
    <row r="6" spans="1:2" ht="15">
      <c r="A6" s="1" t="s">
        <v>101</v>
      </c>
      <c r="B6" s="6"/>
    </row>
    <row r="7" spans="1:2" ht="15">
      <c r="A7" s="1" t="s">
        <v>102</v>
      </c>
      <c r="B7" s="7"/>
    </row>
    <row r="8" spans="1:2" ht="15">
      <c r="A8" s="1" t="s">
        <v>103</v>
      </c>
      <c r="B8" s="2"/>
    </row>
    <row r="10" spans="1:2" ht="15">
      <c r="A10" s="3" t="s">
        <v>104</v>
      </c>
      <c r="B10" s="4"/>
    </row>
    <row r="13" ht="19.5" customHeight="1">
      <c r="B13" s="8"/>
    </row>
    <row r="14" ht="18.75" customHeight="1"/>
    <row r="15" ht="19.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sheetData>
  <sheetProtection/>
  <printOptions/>
  <pageMargins left="0.7" right="0.7" top="0.75" bottom="0.75" header="0.3" footer="0.3"/>
  <pageSetup horizontalDpi="300" verticalDpi="300" orientation="portrait" r:id="rId1"/>
  <headerFooter>
    <oddHeader>&amp;L&amp;"Tahoma,Regular"&amp;12&amp;K000000Classification : &amp;K00C000Public</oddHeader>
    <oddFooter>&amp;L&amp;"Tahoma,Regular"&amp;12&amp;K000000Classification : &amp;K00C000Public</oddFooter>
    <evenHeader>&amp;L&amp;"Tahoma,Regular"&amp;12&amp;K000000Classification?:?&amp;K00C000Public</evenHeader>
    <evenFooter>&amp;L&amp;"Tahoma,Regular"&amp;12&amp;K000000Classification?:?&amp;K00C000Public</evenFooter>
    <firstHeader>&amp;L&amp;"Tahoma,Regular"&amp;12&amp;K000000Classification?:?&amp;K00C000Public</firstHeader>
    <firstFooter>&amp;L&amp;"Tahoma,Regular"&amp;12&amp;K000000Classification?:?&amp;K00C000Public</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Sabana Syed</cp:lastModifiedBy>
  <dcterms:created xsi:type="dcterms:W3CDTF">2010-04-14T16:02:20Z</dcterms:created>
  <dcterms:modified xsi:type="dcterms:W3CDTF">2024-03-11T05:59:09Z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8b506c40-0562-434d-86dc-76c63fd9a03b</vt:lpwstr>
  </property>
  <property fmtid="{D5CDD505-2E9C-101B-9397-08002B2CF9AE}" pid="3" name="bjSaver">
    <vt:lpwstr>Ut479ZGnlVw1RQklg2L8Ub259Exe2NBt</vt:lpwstr>
  </property>
  <property fmtid="{D5CDD505-2E9C-101B-9397-08002B2CF9AE}" pid="4" name="bjDocumentLabelXML">
    <vt:lpwstr>&lt;?xml version="1.0" encoding="us-ascii"?&gt;&lt;sisl xmlns:xsd="http://www.w3.org/2001/XMLSchema" xmlns:xsi="http://www.w3.org/2001/XMLSchema-instance" sislVersion="0" policy="a1f28276-51bc-4faf-8ae1-22639cbcd16a"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Public - V11748 - Operations-BTG</vt:lpwstr>
  </property>
  <property fmtid="{D5CDD505-2E9C-101B-9397-08002B2CF9AE}" pid="7" name="bjClsUserRVM">
    <vt:lpwstr>[]</vt:lpwstr>
  </property>
  <property fmtid="{D5CDD505-2E9C-101B-9397-08002B2CF9AE}" pid="8" name="bjLeftHeaderLabel-first">
    <vt:lpwstr>&amp;"Tahoma,Regular"&amp;12&amp;K000000Classification : &amp;K00C000Public</vt:lpwstr>
  </property>
  <property fmtid="{D5CDD505-2E9C-101B-9397-08002B2CF9AE}" pid="9" name="bjLeftFooterLabel-first">
    <vt:lpwstr>&amp;"Tahoma,Regular"&amp;12&amp;K000000Classification : &amp;K00C000Public</vt:lpwstr>
  </property>
  <property fmtid="{D5CDD505-2E9C-101B-9397-08002B2CF9AE}" pid="10" name="bjLeftHeaderLabel-even">
    <vt:lpwstr>&amp;"Tahoma,Regular"&amp;12&amp;K000000Classification : &amp;K00C000Public</vt:lpwstr>
  </property>
  <property fmtid="{D5CDD505-2E9C-101B-9397-08002B2CF9AE}" pid="11" name="bjLeftFooterLabel-even">
    <vt:lpwstr>&amp;"Tahoma,Regular"&amp;12&amp;K000000Classification : &amp;K00C000Public</vt:lpwstr>
  </property>
  <property fmtid="{D5CDD505-2E9C-101B-9397-08002B2CF9AE}" pid="12" name="bjLeftHeaderLabel">
    <vt:lpwstr>&amp;"Tahoma,Regular"&amp;12&amp;K000000Classification : &amp;K00C000Public</vt:lpwstr>
  </property>
  <property fmtid="{D5CDD505-2E9C-101B-9397-08002B2CF9AE}" pid="13" name="bjLeftFooterLabel">
    <vt:lpwstr>&amp;"Tahoma,Regular"&amp;12&amp;K000000Classification : &amp;K00C000Public</vt:lpwstr>
  </property>
</Properties>
</file>